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upong_t\Desktop\"/>
    </mc:Choice>
  </mc:AlternateContent>
  <workbookProtection workbookPassword="DA79" lockStructure="1"/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</sheets>
  <definedNames>
    <definedName name="Activity_Course">Sheet2!$A$12:$A$17</definedName>
    <definedName name="Human">Sheet2!$A$1:$A$9</definedName>
    <definedName name="Human_or_Soc_FST">Sheet2!$A$2:$A$9</definedName>
    <definedName name="KUUU">Sheet2!#REF!</definedName>
    <definedName name="Major_Elective__6">Sheet2!$C$2:$C$14</definedName>
    <definedName name="Mathematics_7__FST">Sheet2!$A$20:$A$28</definedName>
    <definedName name="Plan">Sheet2!#REF!</definedName>
    <definedName name="_xlnm.Print_Area" localSheetId="0">Sheet1!$AL$1:$BO$49</definedName>
    <definedName name="Sci">Sheet2!$B$1:$B$6</definedName>
    <definedName name="Select_Plan">Sheet2!$C$2:$C$4</definedName>
    <definedName name="Subject">Sheet2!$F$2:$N$2</definedName>
  </definedNames>
  <calcPr calcId="152511"/>
</workbook>
</file>

<file path=xl/calcChain.xml><?xml version="1.0" encoding="utf-8"?>
<calcChain xmlns="http://schemas.openxmlformats.org/spreadsheetml/2006/main">
  <c r="BB7" i="1" l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6" i="1"/>
  <c r="AL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5" i="1"/>
  <c r="BI26" i="1"/>
  <c r="BI27" i="1"/>
  <c r="BI28" i="1"/>
  <c r="BI29" i="1"/>
  <c r="BI30" i="1"/>
  <c r="BI31" i="1"/>
  <c r="BI32" i="1"/>
  <c r="BI33" i="1"/>
  <c r="BI34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5" i="1"/>
  <c r="BH26" i="1"/>
  <c r="BH27" i="1"/>
  <c r="BH28" i="1"/>
  <c r="BH29" i="1"/>
  <c r="BH30" i="1"/>
  <c r="BH31" i="1"/>
  <c r="BH32" i="1"/>
  <c r="BH33" i="1"/>
  <c r="BH34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5" i="1"/>
  <c r="BG26" i="1"/>
  <c r="BG27" i="1"/>
  <c r="BG28" i="1"/>
  <c r="BG29" i="1"/>
  <c r="BG30" i="1"/>
  <c r="BG31" i="1"/>
  <c r="BG32" i="1"/>
  <c r="BG33" i="1"/>
  <c r="BG34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5" i="1"/>
  <c r="BF26" i="1"/>
  <c r="BF27" i="1"/>
  <c r="BF28" i="1"/>
  <c r="BF29" i="1"/>
  <c r="BF30" i="1"/>
  <c r="BF31" i="1"/>
  <c r="BF32" i="1"/>
  <c r="BF33" i="1"/>
  <c r="BF34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5" i="1"/>
  <c r="BE26" i="1"/>
  <c r="BE27" i="1"/>
  <c r="BE28" i="1"/>
  <c r="BE29" i="1"/>
  <c r="BE30" i="1"/>
  <c r="BE31" i="1"/>
  <c r="BE32" i="1"/>
  <c r="BE33" i="1"/>
  <c r="BE34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5" i="1"/>
  <c r="BD26" i="1"/>
  <c r="BD27" i="1"/>
  <c r="BD28" i="1"/>
  <c r="BD29" i="1"/>
  <c r="BD30" i="1"/>
  <c r="BD31" i="1"/>
  <c r="BD32" i="1"/>
  <c r="BD33" i="1"/>
  <c r="BD34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6" i="1"/>
  <c r="AT26" i="1"/>
  <c r="AT27" i="1"/>
  <c r="AT28" i="1"/>
  <c r="AT21" i="1"/>
  <c r="AT22" i="1"/>
  <c r="AT23" i="1"/>
  <c r="AT24" i="1"/>
  <c r="AT25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6" i="1"/>
  <c r="AF87" i="1"/>
  <c r="AE87" i="1"/>
  <c r="AC87" i="1"/>
  <c r="AA87" i="1"/>
  <c r="Z87" i="1"/>
  <c r="X87" i="1"/>
  <c r="Y87" i="1" s="1"/>
  <c r="V87" i="1"/>
  <c r="U87" i="1"/>
  <c r="T87" i="1"/>
  <c r="S87" i="1"/>
  <c r="Q87" i="1"/>
  <c r="P87" i="1"/>
  <c r="O87" i="1"/>
  <c r="N87" i="1"/>
  <c r="L87" i="1"/>
  <c r="K87" i="1"/>
  <c r="J87" i="1"/>
  <c r="I87" i="1"/>
  <c r="G87" i="1"/>
  <c r="F87" i="1"/>
  <c r="E87" i="1"/>
  <c r="D87" i="1"/>
  <c r="AF86" i="1"/>
  <c r="AE86" i="1"/>
  <c r="AC86" i="1"/>
  <c r="AA86" i="1"/>
  <c r="Z86" i="1"/>
  <c r="X86" i="1"/>
  <c r="Y86" i="1" s="1"/>
  <c r="V86" i="1"/>
  <c r="U86" i="1"/>
  <c r="T86" i="1"/>
  <c r="S86" i="1"/>
  <c r="Q86" i="1"/>
  <c r="P86" i="1"/>
  <c r="O86" i="1"/>
  <c r="N86" i="1"/>
  <c r="L86" i="1"/>
  <c r="K86" i="1"/>
  <c r="J86" i="1"/>
  <c r="I86" i="1"/>
  <c r="G86" i="1"/>
  <c r="F86" i="1"/>
  <c r="E86" i="1"/>
  <c r="D86" i="1"/>
  <c r="AF85" i="1"/>
  <c r="AE85" i="1"/>
  <c r="AD85" i="1"/>
  <c r="AC85" i="1"/>
  <c r="AA85" i="1"/>
  <c r="Z85" i="1"/>
  <c r="X85" i="1"/>
  <c r="Y85" i="1" s="1"/>
  <c r="V85" i="1"/>
  <c r="U85" i="1"/>
  <c r="T85" i="1"/>
  <c r="S85" i="1"/>
  <c r="Q85" i="1"/>
  <c r="P85" i="1"/>
  <c r="O85" i="1"/>
  <c r="N85" i="1"/>
  <c r="L85" i="1"/>
  <c r="K85" i="1"/>
  <c r="J85" i="1"/>
  <c r="I85" i="1"/>
  <c r="G85" i="1"/>
  <c r="F85" i="1"/>
  <c r="E85" i="1"/>
  <c r="D85" i="1"/>
  <c r="AF84" i="1"/>
  <c r="AE84" i="1"/>
  <c r="AD84" i="1"/>
  <c r="AC84" i="1"/>
  <c r="AA84" i="1"/>
  <c r="Z84" i="1"/>
  <c r="X84" i="1"/>
  <c r="Y84" i="1" s="1"/>
  <c r="V84" i="1"/>
  <c r="U84" i="1"/>
  <c r="T84" i="1"/>
  <c r="S84" i="1"/>
  <c r="Q84" i="1"/>
  <c r="P84" i="1"/>
  <c r="O84" i="1"/>
  <c r="N84" i="1"/>
  <c r="L84" i="1"/>
  <c r="K84" i="1"/>
  <c r="J84" i="1"/>
  <c r="I84" i="1"/>
  <c r="G84" i="1"/>
  <c r="F84" i="1"/>
  <c r="E84" i="1"/>
  <c r="D84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32" i="1"/>
  <c r="AD36" i="1"/>
  <c r="AD40" i="1"/>
  <c r="AD44" i="1"/>
  <c r="AD48" i="1"/>
  <c r="AC29" i="1"/>
  <c r="AD29" i="1" s="1"/>
  <c r="AC30" i="1"/>
  <c r="AD30" i="1" s="1"/>
  <c r="AC31" i="1"/>
  <c r="AD31" i="1" s="1"/>
  <c r="AC32" i="1"/>
  <c r="AC33" i="1"/>
  <c r="AD33" i="1" s="1"/>
  <c r="AC34" i="1"/>
  <c r="AD34" i="1" s="1"/>
  <c r="AC35" i="1"/>
  <c r="AD35" i="1" s="1"/>
  <c r="AC36" i="1"/>
  <c r="AC37" i="1"/>
  <c r="AD37" i="1" s="1"/>
  <c r="AC38" i="1"/>
  <c r="AD38" i="1" s="1"/>
  <c r="AC39" i="1"/>
  <c r="AD39" i="1" s="1"/>
  <c r="AC40" i="1"/>
  <c r="AC41" i="1"/>
  <c r="AD41" i="1" s="1"/>
  <c r="AC42" i="1"/>
  <c r="AD42" i="1" s="1"/>
  <c r="AC43" i="1"/>
  <c r="AD43" i="1" s="1"/>
  <c r="AC44" i="1"/>
  <c r="AC45" i="1"/>
  <c r="AD45" i="1" s="1"/>
  <c r="AC46" i="1"/>
  <c r="AD46" i="1" s="1"/>
  <c r="AC47" i="1"/>
  <c r="AD47" i="1" s="1"/>
  <c r="AC48" i="1"/>
  <c r="AC49" i="1"/>
  <c r="AD49" i="1" s="1"/>
  <c r="AC50" i="1"/>
  <c r="AD50" i="1" s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32" i="1"/>
  <c r="Y36" i="1"/>
  <c r="Y40" i="1"/>
  <c r="Y44" i="1"/>
  <c r="Y48" i="1"/>
  <c r="Y49" i="1"/>
  <c r="X29" i="1"/>
  <c r="Y29" i="1" s="1"/>
  <c r="X30" i="1"/>
  <c r="Y30" i="1" s="1"/>
  <c r="X31" i="1"/>
  <c r="Y31" i="1" s="1"/>
  <c r="X32" i="1"/>
  <c r="X33" i="1"/>
  <c r="Y33" i="1" s="1"/>
  <c r="X34" i="1"/>
  <c r="Y34" i="1" s="1"/>
  <c r="X35" i="1"/>
  <c r="Y35" i="1" s="1"/>
  <c r="X36" i="1"/>
  <c r="X37" i="1"/>
  <c r="Y37" i="1" s="1"/>
  <c r="X38" i="1"/>
  <c r="Y38" i="1" s="1"/>
  <c r="X39" i="1"/>
  <c r="Y39" i="1" s="1"/>
  <c r="X40" i="1"/>
  <c r="X41" i="1"/>
  <c r="Y41" i="1" s="1"/>
  <c r="X42" i="1"/>
  <c r="Y42" i="1" s="1"/>
  <c r="X43" i="1"/>
  <c r="Y43" i="1" s="1"/>
  <c r="X44" i="1"/>
  <c r="X45" i="1"/>
  <c r="Y45" i="1" s="1"/>
  <c r="X46" i="1"/>
  <c r="Y46" i="1" s="1"/>
  <c r="X47" i="1"/>
  <c r="Y47" i="1" s="1"/>
  <c r="X48" i="1"/>
  <c r="X49" i="1"/>
  <c r="X50" i="1"/>
  <c r="Y50" i="1" s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G29" i="1"/>
  <c r="AG29" i="1" s="1"/>
  <c r="G30" i="1"/>
  <c r="G31" i="1"/>
  <c r="AG31" i="1" s="1"/>
  <c r="G32" i="1"/>
  <c r="AG32" i="1" s="1"/>
  <c r="G33" i="1"/>
  <c r="AG33" i="1" s="1"/>
  <c r="G34" i="1"/>
  <c r="G35" i="1"/>
  <c r="AG35" i="1" s="1"/>
  <c r="G36" i="1"/>
  <c r="G37" i="1"/>
  <c r="AG37" i="1" s="1"/>
  <c r="G38" i="1"/>
  <c r="G39" i="1"/>
  <c r="AG39" i="1" s="1"/>
  <c r="G40" i="1"/>
  <c r="AG40" i="1" s="1"/>
  <c r="G41" i="1"/>
  <c r="AG41" i="1" s="1"/>
  <c r="G42" i="1"/>
  <c r="G43" i="1"/>
  <c r="AG43" i="1" s="1"/>
  <c r="G44" i="1"/>
  <c r="AG44" i="1" s="1"/>
  <c r="G45" i="1"/>
  <c r="AG45" i="1" s="1"/>
  <c r="G46" i="1"/>
  <c r="G47" i="1"/>
  <c r="AG47" i="1" s="1"/>
  <c r="G48" i="1"/>
  <c r="AG48" i="1" s="1"/>
  <c r="G49" i="1"/>
  <c r="AG49" i="1" s="1"/>
  <c r="G50" i="1"/>
  <c r="F29" i="1"/>
  <c r="AI29" i="1" s="1"/>
  <c r="F30" i="1"/>
  <c r="F31" i="1"/>
  <c r="AI31" i="1" s="1"/>
  <c r="F32" i="1"/>
  <c r="F33" i="1"/>
  <c r="AI33" i="1" s="1"/>
  <c r="F34" i="1"/>
  <c r="AI34" i="1" s="1"/>
  <c r="AJ34" i="1" s="1"/>
  <c r="F35" i="1"/>
  <c r="AI35" i="1" s="1"/>
  <c r="F36" i="1"/>
  <c r="F37" i="1"/>
  <c r="AI37" i="1" s="1"/>
  <c r="F38" i="1"/>
  <c r="AI38" i="1" s="1"/>
  <c r="AJ38" i="1" s="1"/>
  <c r="F39" i="1"/>
  <c r="AI39" i="1" s="1"/>
  <c r="F40" i="1"/>
  <c r="F41" i="1"/>
  <c r="AI41" i="1" s="1"/>
  <c r="F42" i="1"/>
  <c r="AI42" i="1" s="1"/>
  <c r="AJ42" i="1" s="1"/>
  <c r="F43" i="1"/>
  <c r="AI43" i="1" s="1"/>
  <c r="F44" i="1"/>
  <c r="F45" i="1"/>
  <c r="AI45" i="1" s="1"/>
  <c r="F46" i="1"/>
  <c r="AI46" i="1" s="1"/>
  <c r="AJ46" i="1" s="1"/>
  <c r="F47" i="1"/>
  <c r="AI47" i="1" s="1"/>
  <c r="F48" i="1"/>
  <c r="F49" i="1"/>
  <c r="AI49" i="1" s="1"/>
  <c r="F50" i="1"/>
  <c r="AI50" i="1" s="1"/>
  <c r="AJ50" i="1" s="1"/>
  <c r="E29" i="1"/>
  <c r="E30" i="1"/>
  <c r="E31" i="1"/>
  <c r="E32" i="1"/>
  <c r="AH32" i="1" s="1"/>
  <c r="AK32" i="1" s="1"/>
  <c r="E33" i="1"/>
  <c r="E34" i="1"/>
  <c r="E35" i="1"/>
  <c r="E36" i="1"/>
  <c r="E37" i="1"/>
  <c r="E38" i="1"/>
  <c r="E39" i="1"/>
  <c r="E40" i="1"/>
  <c r="AH40" i="1" s="1"/>
  <c r="AK40" i="1" s="1"/>
  <c r="E41" i="1"/>
  <c r="E42" i="1"/>
  <c r="E43" i="1"/>
  <c r="E44" i="1"/>
  <c r="AH44" i="1" s="1"/>
  <c r="AK44" i="1" s="1"/>
  <c r="E45" i="1"/>
  <c r="E46" i="1"/>
  <c r="E47" i="1"/>
  <c r="E48" i="1"/>
  <c r="AH48" i="1" s="1"/>
  <c r="AK48" i="1" s="1"/>
  <c r="E49" i="1"/>
  <c r="E50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AF28" i="1"/>
  <c r="AE28" i="1"/>
  <c r="AC28" i="1"/>
  <c r="AD28" i="1" s="1"/>
  <c r="AA28" i="1"/>
  <c r="Z28" i="1"/>
  <c r="X28" i="1"/>
  <c r="Y28" i="1" s="1"/>
  <c r="V28" i="1"/>
  <c r="U28" i="1"/>
  <c r="T28" i="1"/>
  <c r="S28" i="1"/>
  <c r="Q28" i="1"/>
  <c r="P28" i="1"/>
  <c r="O28" i="1"/>
  <c r="N28" i="1"/>
  <c r="L28" i="1"/>
  <c r="K28" i="1"/>
  <c r="J28" i="1"/>
  <c r="I28" i="1"/>
  <c r="G28" i="1"/>
  <c r="F28" i="1"/>
  <c r="E28" i="1"/>
  <c r="D28" i="1"/>
  <c r="AA58" i="1"/>
  <c r="D59" i="1"/>
  <c r="E59" i="1"/>
  <c r="F59" i="1"/>
  <c r="G59" i="1"/>
  <c r="I59" i="1"/>
  <c r="J59" i="1"/>
  <c r="K59" i="1"/>
  <c r="L59" i="1"/>
  <c r="N59" i="1"/>
  <c r="O59" i="1"/>
  <c r="P59" i="1"/>
  <c r="Q59" i="1"/>
  <c r="S59" i="1"/>
  <c r="T59" i="1"/>
  <c r="U59" i="1"/>
  <c r="V59" i="1"/>
  <c r="X59" i="1"/>
  <c r="Y59" i="1"/>
  <c r="Z59" i="1"/>
  <c r="AA59" i="1"/>
  <c r="D60" i="1"/>
  <c r="E60" i="1"/>
  <c r="F60" i="1"/>
  <c r="G60" i="1"/>
  <c r="I60" i="1"/>
  <c r="J60" i="1"/>
  <c r="K60" i="1"/>
  <c r="L60" i="1"/>
  <c r="N60" i="1"/>
  <c r="O60" i="1"/>
  <c r="P60" i="1"/>
  <c r="Q60" i="1"/>
  <c r="S60" i="1"/>
  <c r="T60" i="1"/>
  <c r="U60" i="1"/>
  <c r="V60" i="1"/>
  <c r="X60" i="1"/>
  <c r="Y60" i="1"/>
  <c r="Z60" i="1"/>
  <c r="AA60" i="1"/>
  <c r="D61" i="1"/>
  <c r="E61" i="1"/>
  <c r="F61" i="1"/>
  <c r="G61" i="1"/>
  <c r="I61" i="1"/>
  <c r="J61" i="1"/>
  <c r="K61" i="1"/>
  <c r="L61" i="1"/>
  <c r="N61" i="1"/>
  <c r="O61" i="1"/>
  <c r="P61" i="1"/>
  <c r="Q61" i="1"/>
  <c r="S61" i="1"/>
  <c r="T61" i="1"/>
  <c r="U61" i="1"/>
  <c r="V61" i="1"/>
  <c r="X61" i="1"/>
  <c r="Y61" i="1"/>
  <c r="Z61" i="1"/>
  <c r="AA61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39" i="1"/>
  <c r="BL40" i="1"/>
  <c r="BL41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39" i="1"/>
  <c r="BQ40" i="1"/>
  <c r="BQ41" i="1"/>
  <c r="BQ6" i="1"/>
  <c r="BP6" i="1"/>
  <c r="BH6" i="1"/>
  <c r="BI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6" i="1"/>
  <c r="G20" i="1"/>
  <c r="L20" i="1"/>
  <c r="Q20" i="1"/>
  <c r="V20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8" i="1"/>
  <c r="AA79" i="1"/>
  <c r="AA80" i="1"/>
  <c r="AA81" i="1"/>
  <c r="AA82" i="1"/>
  <c r="AA83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8" i="1"/>
  <c r="AF79" i="1"/>
  <c r="AF80" i="1"/>
  <c r="AF81" i="1"/>
  <c r="AF82" i="1"/>
  <c r="AF83" i="1"/>
  <c r="AF59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8" i="1"/>
  <c r="Q79" i="1"/>
  <c r="Q80" i="1"/>
  <c r="Q81" i="1"/>
  <c r="Q82" i="1"/>
  <c r="Q83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8" i="1"/>
  <c r="AE79" i="1"/>
  <c r="AE80" i="1"/>
  <c r="AE81" i="1"/>
  <c r="AE82" i="1"/>
  <c r="AE83" i="1"/>
  <c r="AC60" i="1"/>
  <c r="AD60" i="1" s="1"/>
  <c r="AC61" i="1"/>
  <c r="AD61" i="1" s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D71" i="1" s="1"/>
  <c r="AC72" i="1"/>
  <c r="AD72" i="1" s="1"/>
  <c r="AC73" i="1"/>
  <c r="AD73" i="1" s="1"/>
  <c r="AC74" i="1"/>
  <c r="AD74" i="1" s="1"/>
  <c r="AC75" i="1"/>
  <c r="AD75" i="1" s="1"/>
  <c r="AC76" i="1"/>
  <c r="AD76" i="1" s="1"/>
  <c r="AC78" i="1"/>
  <c r="AD78" i="1" s="1"/>
  <c r="AC79" i="1"/>
  <c r="AD79" i="1" s="1"/>
  <c r="AC80" i="1"/>
  <c r="AD80" i="1" s="1"/>
  <c r="AC81" i="1"/>
  <c r="AD81" i="1" s="1"/>
  <c r="AC82" i="1"/>
  <c r="AD82" i="1" s="1"/>
  <c r="AC83" i="1"/>
  <c r="AD83" i="1" s="1"/>
  <c r="AF121" i="1"/>
  <c r="AE121" i="1"/>
  <c r="AC121" i="1"/>
  <c r="AD121" i="1" s="1"/>
  <c r="AF120" i="1"/>
  <c r="AE120" i="1"/>
  <c r="AC120" i="1"/>
  <c r="AD120" i="1" s="1"/>
  <c r="AF119" i="1"/>
  <c r="AE119" i="1"/>
  <c r="AC119" i="1"/>
  <c r="AD119" i="1" s="1"/>
  <c r="AF118" i="1"/>
  <c r="AE118" i="1"/>
  <c r="AC118" i="1"/>
  <c r="AD118" i="1" s="1"/>
  <c r="AF117" i="1"/>
  <c r="AE117" i="1"/>
  <c r="AC117" i="1"/>
  <c r="AD117" i="1" s="1"/>
  <c r="AF116" i="1"/>
  <c r="AE116" i="1"/>
  <c r="AC116" i="1"/>
  <c r="AD116" i="1" s="1"/>
  <c r="AF115" i="1"/>
  <c r="AE115" i="1"/>
  <c r="AC115" i="1"/>
  <c r="AD115" i="1" s="1"/>
  <c r="AF114" i="1"/>
  <c r="AE114" i="1"/>
  <c r="AC114" i="1"/>
  <c r="AD114" i="1" s="1"/>
  <c r="AF113" i="1"/>
  <c r="AE113" i="1"/>
  <c r="AC113" i="1"/>
  <c r="AD113" i="1" s="1"/>
  <c r="AF112" i="1"/>
  <c r="AE112" i="1"/>
  <c r="AC112" i="1"/>
  <c r="AD112" i="1" s="1"/>
  <c r="AF111" i="1"/>
  <c r="AE111" i="1"/>
  <c r="AC111" i="1"/>
  <c r="AD111" i="1" s="1"/>
  <c r="AF110" i="1"/>
  <c r="AE110" i="1"/>
  <c r="AC110" i="1"/>
  <c r="AD110" i="1" s="1"/>
  <c r="AF109" i="1"/>
  <c r="AE109" i="1"/>
  <c r="AC109" i="1"/>
  <c r="AD109" i="1" s="1"/>
  <c r="AF108" i="1"/>
  <c r="AE108" i="1"/>
  <c r="AC108" i="1"/>
  <c r="AD108" i="1" s="1"/>
  <c r="AF107" i="1"/>
  <c r="AE107" i="1"/>
  <c r="AC107" i="1"/>
  <c r="AD107" i="1" s="1"/>
  <c r="AF106" i="1"/>
  <c r="AE106" i="1"/>
  <c r="AC106" i="1"/>
  <c r="AD106" i="1" s="1"/>
  <c r="AF105" i="1"/>
  <c r="AE105" i="1"/>
  <c r="AC105" i="1"/>
  <c r="AD105" i="1" s="1"/>
  <c r="AF104" i="1"/>
  <c r="AE104" i="1"/>
  <c r="AC104" i="1"/>
  <c r="AD104" i="1" s="1"/>
  <c r="AF103" i="1"/>
  <c r="AE103" i="1"/>
  <c r="AC103" i="1"/>
  <c r="AD103" i="1" s="1"/>
  <c r="AF102" i="1"/>
  <c r="AE102" i="1"/>
  <c r="AC102" i="1"/>
  <c r="AD102" i="1" s="1"/>
  <c r="AF101" i="1"/>
  <c r="AE101" i="1"/>
  <c r="AC101" i="1"/>
  <c r="AD101" i="1" s="1"/>
  <c r="AF100" i="1"/>
  <c r="AE100" i="1"/>
  <c r="AC100" i="1"/>
  <c r="AD100" i="1" s="1"/>
  <c r="AF99" i="1"/>
  <c r="AE99" i="1"/>
  <c r="AC99" i="1"/>
  <c r="AD99" i="1" s="1"/>
  <c r="AF98" i="1"/>
  <c r="AE98" i="1"/>
  <c r="AC98" i="1"/>
  <c r="AD98" i="1" s="1"/>
  <c r="AF97" i="1"/>
  <c r="AE97" i="1"/>
  <c r="AC97" i="1"/>
  <c r="AD97" i="1" s="1"/>
  <c r="AE59" i="1"/>
  <c r="AC59" i="1"/>
  <c r="AD59" i="1" s="1"/>
  <c r="AF19" i="1"/>
  <c r="AE19" i="1"/>
  <c r="AD19" i="1"/>
  <c r="AC19" i="1"/>
  <c r="AF18" i="1"/>
  <c r="AE18" i="1"/>
  <c r="AD18" i="1"/>
  <c r="AC18" i="1"/>
  <c r="AF17" i="1"/>
  <c r="AE17" i="1"/>
  <c r="AD17" i="1"/>
  <c r="AC17" i="1"/>
  <c r="AF16" i="1"/>
  <c r="AE16" i="1"/>
  <c r="AD16" i="1"/>
  <c r="AC16" i="1"/>
  <c r="AF15" i="1"/>
  <c r="AE15" i="1"/>
  <c r="AD15" i="1"/>
  <c r="AC15" i="1"/>
  <c r="AF14" i="1"/>
  <c r="AE14" i="1"/>
  <c r="AD14" i="1"/>
  <c r="AC14" i="1"/>
  <c r="AF13" i="1"/>
  <c r="AE13" i="1"/>
  <c r="AD13" i="1"/>
  <c r="AC13" i="1"/>
  <c r="AF12" i="1"/>
  <c r="AE12" i="1"/>
  <c r="AD12" i="1"/>
  <c r="AC12" i="1"/>
  <c r="AF11" i="1"/>
  <c r="AE11" i="1"/>
  <c r="AD11" i="1"/>
  <c r="AC11" i="1"/>
  <c r="AF10" i="1"/>
  <c r="AE10" i="1"/>
  <c r="AD10" i="1"/>
  <c r="AC10" i="1"/>
  <c r="AF9" i="1"/>
  <c r="AE9" i="1"/>
  <c r="AD9" i="1"/>
  <c r="AC9" i="1"/>
  <c r="AF8" i="1"/>
  <c r="AE8" i="1"/>
  <c r="AD8" i="1"/>
  <c r="AC8" i="1"/>
  <c r="AF7" i="1"/>
  <c r="AE7" i="1"/>
  <c r="AC7" i="1"/>
  <c r="AD7" i="1" s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L17" i="1"/>
  <c r="AL18" i="1"/>
  <c r="AM18" i="1"/>
  <c r="AL19" i="1"/>
  <c r="AM19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7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26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26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19" i="1"/>
  <c r="G16" i="1"/>
  <c r="G15" i="1"/>
  <c r="G14" i="1"/>
  <c r="G13" i="1"/>
  <c r="G12" i="1"/>
  <c r="G11" i="1"/>
  <c r="G10" i="1"/>
  <c r="G9" i="1"/>
  <c r="G8" i="1"/>
  <c r="G7" i="1"/>
  <c r="AI86" i="1" l="1"/>
  <c r="AG84" i="1"/>
  <c r="AG87" i="1"/>
  <c r="AI87" i="1"/>
  <c r="AJ87" i="1"/>
  <c r="AI48" i="1"/>
  <c r="AI44" i="1"/>
  <c r="AI40" i="1"/>
  <c r="AI36" i="1"/>
  <c r="AI32" i="1"/>
  <c r="AG50" i="1"/>
  <c r="AG46" i="1"/>
  <c r="AG42" i="1"/>
  <c r="AG38" i="1"/>
  <c r="AG34" i="1"/>
  <c r="AG30" i="1"/>
  <c r="AH36" i="1"/>
  <c r="AK36" i="1" s="1"/>
  <c r="AI85" i="1"/>
  <c r="AJ85" i="1" s="1"/>
  <c r="AG86" i="1"/>
  <c r="AJ86" i="1"/>
  <c r="AD87" i="1"/>
  <c r="AH87" i="1" s="1"/>
  <c r="AK87" i="1" s="1"/>
  <c r="AI84" i="1"/>
  <c r="AG85" i="1"/>
  <c r="AD86" i="1"/>
  <c r="AH86" i="1" s="1"/>
  <c r="AK86" i="1" s="1"/>
  <c r="AJ84" i="1"/>
  <c r="AH84" i="1"/>
  <c r="AK84" i="1" s="1"/>
  <c r="AH85" i="1"/>
  <c r="AK85" i="1" s="1"/>
  <c r="AI30" i="1"/>
  <c r="AJ30" i="1" s="1"/>
  <c r="AH49" i="1"/>
  <c r="AK49" i="1" s="1"/>
  <c r="AH47" i="1"/>
  <c r="AK47" i="1" s="1"/>
  <c r="AH43" i="1"/>
  <c r="AK43" i="1" s="1"/>
  <c r="AH39" i="1"/>
  <c r="AK39" i="1" s="1"/>
  <c r="AH35" i="1"/>
  <c r="AK35" i="1" s="1"/>
  <c r="AH31" i="1"/>
  <c r="AK31" i="1" s="1"/>
  <c r="AH50" i="1"/>
  <c r="AK50" i="1" s="1"/>
  <c r="AH46" i="1"/>
  <c r="AK46" i="1" s="1"/>
  <c r="AH42" i="1"/>
  <c r="AK42" i="1" s="1"/>
  <c r="AH38" i="1"/>
  <c r="AK38" i="1" s="1"/>
  <c r="AH34" i="1"/>
  <c r="AK34" i="1" s="1"/>
  <c r="AH30" i="1"/>
  <c r="AK30" i="1" s="1"/>
  <c r="AH45" i="1"/>
  <c r="AK45" i="1" s="1"/>
  <c r="AH41" i="1"/>
  <c r="AK41" i="1" s="1"/>
  <c r="AH37" i="1"/>
  <c r="AK37" i="1" s="1"/>
  <c r="AH33" i="1"/>
  <c r="AK33" i="1" s="1"/>
  <c r="AH29" i="1"/>
  <c r="AK29" i="1" s="1"/>
  <c r="AG36" i="1"/>
  <c r="AG28" i="1"/>
  <c r="AI28" i="1"/>
  <c r="AJ28" i="1" s="1"/>
  <c r="AH28" i="1"/>
  <c r="AK28" i="1" s="1"/>
  <c r="AJ45" i="1"/>
  <c r="AJ37" i="1"/>
  <c r="AJ29" i="1"/>
  <c r="AJ48" i="1"/>
  <c r="AJ44" i="1"/>
  <c r="AJ40" i="1"/>
  <c r="AJ36" i="1"/>
  <c r="AJ32" i="1"/>
  <c r="AJ41" i="1"/>
  <c r="AJ47" i="1"/>
  <c r="AJ43" i="1"/>
  <c r="AJ39" i="1"/>
  <c r="AJ35" i="1"/>
  <c r="AJ31" i="1"/>
  <c r="AJ49" i="1"/>
  <c r="AJ33" i="1"/>
  <c r="AG119" i="1"/>
  <c r="AG100" i="1"/>
  <c r="AG104" i="1"/>
  <c r="AG108" i="1"/>
  <c r="AG112" i="1"/>
  <c r="AG116" i="1"/>
  <c r="AG120" i="1"/>
  <c r="AG73" i="1"/>
  <c r="AG69" i="1"/>
  <c r="AG65" i="1"/>
  <c r="AG61" i="1"/>
  <c r="AG59" i="1"/>
  <c r="AG82" i="1"/>
  <c r="AG78" i="1"/>
  <c r="AG72" i="1"/>
  <c r="AG68" i="1"/>
  <c r="AG60" i="1"/>
  <c r="AG80" i="1"/>
  <c r="AG75" i="1"/>
  <c r="AG71" i="1"/>
  <c r="AG67" i="1"/>
  <c r="AG63" i="1"/>
  <c r="AG83" i="1"/>
  <c r="AG79" i="1"/>
  <c r="AG74" i="1"/>
  <c r="AG70" i="1"/>
  <c r="AG66" i="1"/>
  <c r="AG62" i="1"/>
  <c r="AG81" i="1"/>
  <c r="AG76" i="1"/>
  <c r="AG64" i="1"/>
  <c r="AG99" i="1"/>
  <c r="AG103" i="1"/>
  <c r="AG107" i="1"/>
  <c r="AG111" i="1"/>
  <c r="AG115" i="1"/>
  <c r="AG11" i="1"/>
  <c r="AG15" i="1"/>
  <c r="AG7" i="1"/>
  <c r="AG106" i="1"/>
  <c r="AG113" i="1"/>
  <c r="AG114" i="1"/>
  <c r="AG105" i="1"/>
  <c r="AG121" i="1"/>
  <c r="AG97" i="1"/>
  <c r="AG98" i="1"/>
  <c r="AG8" i="1"/>
  <c r="AG9" i="1"/>
  <c r="AG10" i="1"/>
  <c r="AG12" i="1"/>
  <c r="AG13" i="1"/>
  <c r="AG14" i="1"/>
  <c r="AG101" i="1"/>
  <c r="AG102" i="1"/>
  <c r="AG109" i="1"/>
  <c r="AG110" i="1"/>
  <c r="AG117" i="1"/>
  <c r="AG118" i="1"/>
  <c r="AG16" i="1"/>
  <c r="AG19" i="1"/>
  <c r="AJ88" i="1" l="1"/>
  <c r="AJ122" i="1"/>
  <c r="AJ51" i="1"/>
  <c r="BC6" i="1" l="1"/>
  <c r="BP24" i="1"/>
  <c r="BP25" i="1"/>
  <c r="BP26" i="1"/>
  <c r="BP27" i="1"/>
  <c r="BP39" i="1"/>
  <c r="BP40" i="1"/>
  <c r="BP41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L6" i="1"/>
  <c r="BF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R6" i="1"/>
  <c r="AQ6" i="1"/>
  <c r="AP6" i="1"/>
  <c r="AO6" i="1"/>
  <c r="AN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Y99" i="1"/>
  <c r="Y103" i="1"/>
  <c r="Y107" i="1"/>
  <c r="Y111" i="1"/>
  <c r="Y115" i="1"/>
  <c r="Y119" i="1"/>
  <c r="X97" i="1"/>
  <c r="Y97" i="1" s="1"/>
  <c r="X98" i="1"/>
  <c r="Y98" i="1" s="1"/>
  <c r="X99" i="1"/>
  <c r="X100" i="1"/>
  <c r="Y100" i="1" s="1"/>
  <c r="X101" i="1"/>
  <c r="Y101" i="1" s="1"/>
  <c r="X102" i="1"/>
  <c r="Y102" i="1" s="1"/>
  <c r="X103" i="1"/>
  <c r="X104" i="1"/>
  <c r="Y104" i="1" s="1"/>
  <c r="X105" i="1"/>
  <c r="Y105" i="1" s="1"/>
  <c r="X106" i="1"/>
  <c r="Y106" i="1" s="1"/>
  <c r="X107" i="1"/>
  <c r="X108" i="1"/>
  <c r="Y108" i="1" s="1"/>
  <c r="X109" i="1"/>
  <c r="Y109" i="1" s="1"/>
  <c r="X110" i="1"/>
  <c r="Y110" i="1" s="1"/>
  <c r="X111" i="1"/>
  <c r="X112" i="1"/>
  <c r="Y112" i="1" s="1"/>
  <c r="X113" i="1"/>
  <c r="Y113" i="1" s="1"/>
  <c r="X114" i="1"/>
  <c r="Y114" i="1" s="1"/>
  <c r="X115" i="1"/>
  <c r="X116" i="1"/>
  <c r="Y116" i="1" s="1"/>
  <c r="X117" i="1"/>
  <c r="Y117" i="1" s="1"/>
  <c r="X118" i="1"/>
  <c r="Y118" i="1" s="1"/>
  <c r="X119" i="1"/>
  <c r="X120" i="1"/>
  <c r="Y120" i="1" s="1"/>
  <c r="X121" i="1"/>
  <c r="Y121" i="1" s="1"/>
  <c r="Z78" i="1"/>
  <c r="Z79" i="1"/>
  <c r="Z80" i="1"/>
  <c r="Z81" i="1"/>
  <c r="Z82" i="1"/>
  <c r="Z83" i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Y75" i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2" i="1"/>
  <c r="Y72" i="1" s="1"/>
  <c r="X73" i="1"/>
  <c r="Y73" i="1" s="1"/>
  <c r="X74" i="1"/>
  <c r="Y74" i="1" s="1"/>
  <c r="X75" i="1"/>
  <c r="X76" i="1"/>
  <c r="Y7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7" i="1"/>
  <c r="U7" i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7" i="1"/>
  <c r="Y7" i="1" s="1"/>
  <c r="S7" i="1"/>
  <c r="T7" i="1" s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I81" i="1" l="1"/>
  <c r="J81" i="1"/>
  <c r="K81" i="1"/>
  <c r="N81" i="1"/>
  <c r="O81" i="1"/>
  <c r="P81" i="1"/>
  <c r="S81" i="1"/>
  <c r="T81" i="1"/>
  <c r="U81" i="1"/>
  <c r="I82" i="1"/>
  <c r="J82" i="1"/>
  <c r="K82" i="1"/>
  <c r="N82" i="1"/>
  <c r="O82" i="1"/>
  <c r="P82" i="1"/>
  <c r="S82" i="1"/>
  <c r="T82" i="1"/>
  <c r="U82" i="1"/>
  <c r="I83" i="1"/>
  <c r="J83" i="1"/>
  <c r="K83" i="1"/>
  <c r="N83" i="1"/>
  <c r="O83" i="1"/>
  <c r="P83" i="1"/>
  <c r="S83" i="1"/>
  <c r="T83" i="1"/>
  <c r="U83" i="1"/>
  <c r="I79" i="1"/>
  <c r="J79" i="1"/>
  <c r="K79" i="1"/>
  <c r="N79" i="1"/>
  <c r="O79" i="1"/>
  <c r="P79" i="1"/>
  <c r="S79" i="1"/>
  <c r="T79" i="1"/>
  <c r="U79" i="1"/>
  <c r="I80" i="1"/>
  <c r="J80" i="1"/>
  <c r="K80" i="1"/>
  <c r="N80" i="1"/>
  <c r="O80" i="1"/>
  <c r="P80" i="1"/>
  <c r="S80" i="1"/>
  <c r="T80" i="1"/>
  <c r="U80" i="1"/>
  <c r="I78" i="1"/>
  <c r="J78" i="1"/>
  <c r="K78" i="1"/>
  <c r="N78" i="1"/>
  <c r="O78" i="1"/>
  <c r="P78" i="1"/>
  <c r="S78" i="1"/>
  <c r="T78" i="1"/>
  <c r="U78" i="1"/>
  <c r="AI83" i="1" l="1"/>
  <c r="AJ83" i="1" s="1"/>
  <c r="AH79" i="1"/>
  <c r="AK79" i="1" s="1"/>
  <c r="AH81" i="1"/>
  <c r="AK81" i="1" s="1"/>
  <c r="AI78" i="1"/>
  <c r="AJ78" i="1" s="1"/>
  <c r="AH83" i="1"/>
  <c r="AK83" i="1" s="1"/>
  <c r="AI82" i="1"/>
  <c r="AJ82" i="1" s="1"/>
  <c r="AI80" i="1"/>
  <c r="AJ80" i="1" s="1"/>
  <c r="AH82" i="1"/>
  <c r="AK82" i="1" s="1"/>
  <c r="AI81" i="1"/>
  <c r="AJ81" i="1" s="1"/>
  <c r="AH80" i="1"/>
  <c r="AK80" i="1" s="1"/>
  <c r="AI79" i="1"/>
  <c r="AJ79" i="1" s="1"/>
  <c r="AH78" i="1"/>
  <c r="AK78" i="1" s="1"/>
  <c r="U76" i="1"/>
  <c r="T76" i="1"/>
  <c r="S76" i="1"/>
  <c r="P76" i="1"/>
  <c r="O76" i="1"/>
  <c r="N76" i="1"/>
  <c r="K76" i="1"/>
  <c r="J76" i="1"/>
  <c r="I76" i="1"/>
  <c r="U75" i="1"/>
  <c r="T75" i="1"/>
  <c r="S75" i="1"/>
  <c r="P75" i="1"/>
  <c r="O75" i="1"/>
  <c r="N75" i="1"/>
  <c r="K75" i="1"/>
  <c r="J75" i="1"/>
  <c r="I75" i="1"/>
  <c r="I11" i="1"/>
  <c r="J11" i="1" s="1"/>
  <c r="K11" i="1"/>
  <c r="N11" i="1"/>
  <c r="O11" i="1" s="1"/>
  <c r="P11" i="1"/>
  <c r="S11" i="1"/>
  <c r="T11" i="1" s="1"/>
  <c r="U11" i="1"/>
  <c r="I19" i="1"/>
  <c r="J19" i="1"/>
  <c r="K19" i="1"/>
  <c r="N19" i="1"/>
  <c r="O19" i="1" s="1"/>
  <c r="P19" i="1"/>
  <c r="S19" i="1"/>
  <c r="T19" i="1" s="1"/>
  <c r="U19" i="1"/>
  <c r="BJ19" i="1"/>
  <c r="BM19" i="1"/>
  <c r="BN19" i="1"/>
  <c r="BO19" i="1"/>
  <c r="I20" i="1"/>
  <c r="J20" i="1" s="1"/>
  <c r="K20" i="1"/>
  <c r="N20" i="1"/>
  <c r="O20" i="1" s="1"/>
  <c r="P20" i="1"/>
  <c r="S20" i="1"/>
  <c r="T20" i="1" s="1"/>
  <c r="U20" i="1"/>
  <c r="BJ20" i="1"/>
  <c r="BM20" i="1"/>
  <c r="BN20" i="1"/>
  <c r="BO20" i="1"/>
  <c r="I18" i="1"/>
  <c r="J18" i="1" s="1"/>
  <c r="K18" i="1"/>
  <c r="N18" i="1"/>
  <c r="O18" i="1" s="1"/>
  <c r="P18" i="1"/>
  <c r="S18" i="1"/>
  <c r="T18" i="1" s="1"/>
  <c r="U18" i="1"/>
  <c r="BJ18" i="1"/>
  <c r="BM18" i="1"/>
  <c r="BN18" i="1"/>
  <c r="BO18" i="1"/>
  <c r="BO17" i="1"/>
  <c r="BN17" i="1"/>
  <c r="BM17" i="1"/>
  <c r="BJ17" i="1"/>
  <c r="U17" i="1"/>
  <c r="S17" i="1"/>
  <c r="T17" i="1" s="1"/>
  <c r="P17" i="1"/>
  <c r="N17" i="1"/>
  <c r="O17" i="1" s="1"/>
  <c r="K17" i="1"/>
  <c r="I17" i="1"/>
  <c r="J17" i="1" s="1"/>
  <c r="U8" i="1"/>
  <c r="U9" i="1"/>
  <c r="U10" i="1"/>
  <c r="U15" i="1"/>
  <c r="U16" i="1"/>
  <c r="U12" i="1"/>
  <c r="U13" i="1"/>
  <c r="U14" i="1"/>
  <c r="S8" i="1"/>
  <c r="T8" i="1" s="1"/>
  <c r="S9" i="1"/>
  <c r="T9" i="1" s="1"/>
  <c r="S10" i="1"/>
  <c r="T10" i="1" s="1"/>
  <c r="S15" i="1"/>
  <c r="T15" i="1" s="1"/>
  <c r="S16" i="1"/>
  <c r="T16" i="1" s="1"/>
  <c r="S12" i="1"/>
  <c r="T12" i="1" s="1"/>
  <c r="S13" i="1"/>
  <c r="T13" i="1" s="1"/>
  <c r="S14" i="1"/>
  <c r="T14" i="1" s="1"/>
  <c r="P8" i="1"/>
  <c r="P9" i="1"/>
  <c r="P10" i="1"/>
  <c r="P15" i="1"/>
  <c r="P16" i="1"/>
  <c r="P12" i="1"/>
  <c r="P13" i="1"/>
  <c r="P14" i="1"/>
  <c r="N8" i="1"/>
  <c r="O8" i="1" s="1"/>
  <c r="N9" i="1"/>
  <c r="O9" i="1" s="1"/>
  <c r="N10" i="1"/>
  <c r="O10" i="1" s="1"/>
  <c r="N15" i="1"/>
  <c r="O15" i="1" s="1"/>
  <c r="N16" i="1"/>
  <c r="O16" i="1" s="1"/>
  <c r="N12" i="1"/>
  <c r="O12" i="1" s="1"/>
  <c r="N13" i="1"/>
  <c r="O13" i="1" s="1"/>
  <c r="N14" i="1"/>
  <c r="O14" i="1" s="1"/>
  <c r="K8" i="1"/>
  <c r="AI8" i="1" s="1"/>
  <c r="AJ8" i="1" s="1"/>
  <c r="K9" i="1"/>
  <c r="AI9" i="1" s="1"/>
  <c r="AJ9" i="1" s="1"/>
  <c r="K10" i="1"/>
  <c r="K15" i="1"/>
  <c r="AI15" i="1" s="1"/>
  <c r="AJ15" i="1" s="1"/>
  <c r="K16" i="1"/>
  <c r="AI16" i="1" s="1"/>
  <c r="AJ16" i="1" s="1"/>
  <c r="K12" i="1"/>
  <c r="AI12" i="1" s="1"/>
  <c r="AJ12" i="1" s="1"/>
  <c r="K13" i="1"/>
  <c r="K14" i="1"/>
  <c r="AI14" i="1" s="1"/>
  <c r="AJ14" i="1" s="1"/>
  <c r="I8" i="1"/>
  <c r="J8" i="1" s="1"/>
  <c r="I9" i="1"/>
  <c r="J9" i="1" s="1"/>
  <c r="I10" i="1"/>
  <c r="J10" i="1" s="1"/>
  <c r="AH10" i="1" s="1"/>
  <c r="I15" i="1"/>
  <c r="J15" i="1" s="1"/>
  <c r="I16" i="1"/>
  <c r="J16" i="1" s="1"/>
  <c r="I12" i="1"/>
  <c r="J12" i="1" s="1"/>
  <c r="I13" i="1"/>
  <c r="J13" i="1" s="1"/>
  <c r="I14" i="1"/>
  <c r="J14" i="1" s="1"/>
  <c r="BO7" i="1"/>
  <c r="BO8" i="1"/>
  <c r="BO9" i="1"/>
  <c r="BO10" i="1"/>
  <c r="BO12" i="1"/>
  <c r="BO13" i="1"/>
  <c r="BO14" i="1"/>
  <c r="BO21" i="1"/>
  <c r="BO22" i="1"/>
  <c r="BO23" i="1"/>
  <c r="BO24" i="1"/>
  <c r="BO25" i="1"/>
  <c r="BO26" i="1"/>
  <c r="BO27" i="1"/>
  <c r="BO39" i="1"/>
  <c r="BO40" i="1"/>
  <c r="BO41" i="1"/>
  <c r="BO42" i="1"/>
  <c r="BO43" i="1"/>
  <c r="BO6" i="1"/>
  <c r="BN6" i="1"/>
  <c r="BK26" i="1"/>
  <c r="BK27" i="1"/>
  <c r="BK39" i="1"/>
  <c r="BK40" i="1"/>
  <c r="BK41" i="1"/>
  <c r="BK42" i="1"/>
  <c r="BK43" i="1"/>
  <c r="BK6" i="1"/>
  <c r="BJ7" i="1"/>
  <c r="BJ8" i="1"/>
  <c r="BJ9" i="1"/>
  <c r="BJ10" i="1"/>
  <c r="BJ12" i="1"/>
  <c r="BJ13" i="1"/>
  <c r="BJ14" i="1"/>
  <c r="BJ21" i="1"/>
  <c r="BJ22" i="1"/>
  <c r="BJ23" i="1"/>
  <c r="BJ24" i="1"/>
  <c r="BJ25" i="1"/>
  <c r="BJ26" i="1"/>
  <c r="BJ27" i="1"/>
  <c r="BJ39" i="1"/>
  <c r="BJ40" i="1"/>
  <c r="BJ41" i="1"/>
  <c r="BJ42" i="1"/>
  <c r="BJ43" i="1"/>
  <c r="BJ6" i="1"/>
  <c r="BN7" i="1"/>
  <c r="BN8" i="1"/>
  <c r="BN9" i="1"/>
  <c r="BN10" i="1"/>
  <c r="BN12" i="1"/>
  <c r="BN13" i="1"/>
  <c r="BN14" i="1"/>
  <c r="BN21" i="1"/>
  <c r="BN22" i="1"/>
  <c r="BN23" i="1"/>
  <c r="BN24" i="1"/>
  <c r="BN25" i="1"/>
  <c r="BN26" i="1"/>
  <c r="BN27" i="1"/>
  <c r="BN39" i="1"/>
  <c r="BN40" i="1"/>
  <c r="BN41" i="1"/>
  <c r="BN42" i="1"/>
  <c r="BN43" i="1"/>
  <c r="BM7" i="1"/>
  <c r="BM8" i="1"/>
  <c r="BM9" i="1"/>
  <c r="BM10" i="1"/>
  <c r="BM12" i="1"/>
  <c r="BM13" i="1"/>
  <c r="BM14" i="1"/>
  <c r="BM21" i="1"/>
  <c r="BM22" i="1"/>
  <c r="BM23" i="1"/>
  <c r="BM24" i="1"/>
  <c r="BM25" i="1"/>
  <c r="BM26" i="1"/>
  <c r="BM27" i="1"/>
  <c r="BM39" i="1"/>
  <c r="BM40" i="1"/>
  <c r="BM41" i="1"/>
  <c r="BM42" i="1"/>
  <c r="BM43" i="1"/>
  <c r="U98" i="1"/>
  <c r="U99" i="1"/>
  <c r="U100" i="1"/>
  <c r="U101" i="1"/>
  <c r="U102" i="1"/>
  <c r="U103" i="1"/>
  <c r="U104" i="1"/>
  <c r="U105" i="1"/>
  <c r="U106" i="1"/>
  <c r="U107" i="1"/>
  <c r="T98" i="1"/>
  <c r="T99" i="1"/>
  <c r="T100" i="1"/>
  <c r="T101" i="1"/>
  <c r="T102" i="1"/>
  <c r="T103" i="1"/>
  <c r="T104" i="1"/>
  <c r="T105" i="1"/>
  <c r="T106" i="1"/>
  <c r="T107" i="1"/>
  <c r="S98" i="1"/>
  <c r="S99" i="1"/>
  <c r="S100" i="1"/>
  <c r="S101" i="1"/>
  <c r="S102" i="1"/>
  <c r="S103" i="1"/>
  <c r="S104" i="1"/>
  <c r="S105" i="1"/>
  <c r="S106" i="1"/>
  <c r="S107" i="1"/>
  <c r="P98" i="1"/>
  <c r="P99" i="1"/>
  <c r="P100" i="1"/>
  <c r="P101" i="1"/>
  <c r="P102" i="1"/>
  <c r="P103" i="1"/>
  <c r="P104" i="1"/>
  <c r="P105" i="1"/>
  <c r="P106" i="1"/>
  <c r="P107" i="1"/>
  <c r="O98" i="1"/>
  <c r="O99" i="1"/>
  <c r="O100" i="1"/>
  <c r="O101" i="1"/>
  <c r="O102" i="1"/>
  <c r="O103" i="1"/>
  <c r="O104" i="1"/>
  <c r="O105" i="1"/>
  <c r="O106" i="1"/>
  <c r="O107" i="1"/>
  <c r="N98" i="1"/>
  <c r="N99" i="1"/>
  <c r="N100" i="1"/>
  <c r="N101" i="1"/>
  <c r="N102" i="1"/>
  <c r="N103" i="1"/>
  <c r="N104" i="1"/>
  <c r="N105" i="1"/>
  <c r="N106" i="1"/>
  <c r="N107" i="1"/>
  <c r="K98" i="1"/>
  <c r="K99" i="1"/>
  <c r="AI99" i="1" s="1"/>
  <c r="AJ99" i="1" s="1"/>
  <c r="K100" i="1"/>
  <c r="K101" i="1"/>
  <c r="K102" i="1"/>
  <c r="K103" i="1"/>
  <c r="AI103" i="1" s="1"/>
  <c r="AJ103" i="1" s="1"/>
  <c r="K104" i="1"/>
  <c r="K105" i="1"/>
  <c r="K106" i="1"/>
  <c r="K107" i="1"/>
  <c r="AI107" i="1" s="1"/>
  <c r="AJ107" i="1" s="1"/>
  <c r="J98" i="1"/>
  <c r="J99" i="1"/>
  <c r="J100" i="1"/>
  <c r="J101" i="1"/>
  <c r="J102" i="1"/>
  <c r="J103" i="1"/>
  <c r="J104" i="1"/>
  <c r="J105" i="1"/>
  <c r="J106" i="1"/>
  <c r="J107" i="1"/>
  <c r="I98" i="1"/>
  <c r="I99" i="1"/>
  <c r="I100" i="1"/>
  <c r="I101" i="1"/>
  <c r="I102" i="1"/>
  <c r="I103" i="1"/>
  <c r="I104" i="1"/>
  <c r="I105" i="1"/>
  <c r="I106" i="1"/>
  <c r="I107" i="1"/>
  <c r="AI106" i="1" l="1"/>
  <c r="AJ106" i="1" s="1"/>
  <c r="AI102" i="1"/>
  <c r="AJ102" i="1" s="1"/>
  <c r="AI98" i="1"/>
  <c r="AJ98" i="1" s="1"/>
  <c r="AH107" i="1"/>
  <c r="AK107" i="1" s="1"/>
  <c r="AH103" i="1"/>
  <c r="AH99" i="1"/>
  <c r="AK99" i="1" s="1"/>
  <c r="AI105" i="1"/>
  <c r="AJ105" i="1" s="1"/>
  <c r="AI101" i="1"/>
  <c r="AJ101" i="1" s="1"/>
  <c r="AH100" i="1"/>
  <c r="AK100" i="1" s="1"/>
  <c r="AH106" i="1"/>
  <c r="AK106" i="1" s="1"/>
  <c r="AH102" i="1"/>
  <c r="AK102" i="1" s="1"/>
  <c r="AH98" i="1"/>
  <c r="AK98" i="1" s="1"/>
  <c r="AI104" i="1"/>
  <c r="AJ104" i="1" s="1"/>
  <c r="AI100" i="1"/>
  <c r="AJ100" i="1" s="1"/>
  <c r="AH104" i="1"/>
  <c r="AK104" i="1" s="1"/>
  <c r="AH105" i="1"/>
  <c r="AK105" i="1" s="1"/>
  <c r="AH101" i="1"/>
  <c r="AK101" i="1" s="1"/>
  <c r="AI76" i="1"/>
  <c r="AJ76" i="1" s="1"/>
  <c r="AI17" i="1"/>
  <c r="AJ17" i="1" s="1"/>
  <c r="AI11" i="1"/>
  <c r="AJ11" i="1" s="1"/>
  <c r="AH75" i="1"/>
  <c r="AK75" i="1" s="1"/>
  <c r="AI75" i="1"/>
  <c r="AJ75" i="1" s="1"/>
  <c r="AH76" i="1"/>
  <c r="AK76" i="1" s="1"/>
  <c r="AI19" i="1"/>
  <c r="AJ19" i="1" s="1"/>
  <c r="AH19" i="1"/>
  <c r="AK19" i="1" s="1"/>
  <c r="AH11" i="1"/>
  <c r="AK11" i="1" s="1"/>
  <c r="AH18" i="1"/>
  <c r="AK18" i="1" s="1"/>
  <c r="AI13" i="1"/>
  <c r="AJ13" i="1" s="1"/>
  <c r="AI10" i="1"/>
  <c r="AJ10" i="1" s="1"/>
  <c r="AI20" i="1"/>
  <c r="AJ20" i="1" s="1"/>
  <c r="AI18" i="1"/>
  <c r="AJ18" i="1" s="1"/>
  <c r="AH20" i="1"/>
  <c r="AK20" i="1" s="1"/>
  <c r="AH17" i="1"/>
  <c r="AK17" i="1" s="1"/>
  <c r="AH13" i="1"/>
  <c r="AK13" i="1" s="1"/>
  <c r="AH12" i="1"/>
  <c r="AK12" i="1" s="1"/>
  <c r="AH16" i="1"/>
  <c r="AK16" i="1" s="1"/>
  <c r="AH8" i="1"/>
  <c r="AK8" i="1" s="1"/>
  <c r="AH9" i="1"/>
  <c r="AK9" i="1" s="1"/>
  <c r="AH14" i="1"/>
  <c r="AK14" i="1" s="1"/>
  <c r="AH15" i="1"/>
  <c r="AK15" i="1" s="1"/>
  <c r="AK10" i="1"/>
  <c r="AM17" i="1"/>
  <c r="G18" i="1"/>
  <c r="AG18" i="1" s="1"/>
  <c r="AM16" i="1"/>
  <c r="G17" i="1"/>
  <c r="AG17" i="1" s="1"/>
  <c r="AK103" i="1"/>
  <c r="M5" i="1"/>
  <c r="I7" i="1"/>
  <c r="J7" i="1" s="1"/>
  <c r="K7" i="1"/>
  <c r="N7" i="1"/>
  <c r="O7" i="1" s="1"/>
  <c r="P7" i="1"/>
  <c r="U108" i="1"/>
  <c r="U109" i="1"/>
  <c r="U110" i="1"/>
  <c r="U111" i="1"/>
  <c r="U112" i="1"/>
  <c r="T108" i="1"/>
  <c r="T109" i="1"/>
  <c r="T110" i="1"/>
  <c r="T111" i="1"/>
  <c r="T112" i="1"/>
  <c r="S108" i="1"/>
  <c r="S109" i="1"/>
  <c r="S110" i="1"/>
  <c r="S111" i="1"/>
  <c r="S112" i="1"/>
  <c r="P108" i="1"/>
  <c r="P109" i="1"/>
  <c r="P110" i="1"/>
  <c r="P111" i="1"/>
  <c r="P112" i="1"/>
  <c r="O108" i="1"/>
  <c r="O109" i="1"/>
  <c r="O110" i="1"/>
  <c r="O111" i="1"/>
  <c r="O112" i="1"/>
  <c r="N108" i="1"/>
  <c r="N109" i="1"/>
  <c r="N110" i="1"/>
  <c r="N111" i="1"/>
  <c r="N112" i="1"/>
  <c r="N113" i="1"/>
  <c r="K108" i="1"/>
  <c r="K109" i="1"/>
  <c r="K110" i="1"/>
  <c r="K111" i="1"/>
  <c r="K112" i="1"/>
  <c r="J108" i="1"/>
  <c r="J109" i="1"/>
  <c r="J110" i="1"/>
  <c r="J111" i="1"/>
  <c r="J112" i="1"/>
  <c r="J113" i="1"/>
  <c r="I108" i="1"/>
  <c r="I109" i="1"/>
  <c r="I110" i="1"/>
  <c r="I111" i="1"/>
  <c r="I112" i="1"/>
  <c r="U113" i="1"/>
  <c r="U114" i="1"/>
  <c r="U115" i="1"/>
  <c r="U116" i="1"/>
  <c r="U117" i="1"/>
  <c r="U118" i="1"/>
  <c r="U119" i="1"/>
  <c r="U120" i="1"/>
  <c r="U121" i="1"/>
  <c r="U97" i="1"/>
  <c r="P97" i="1"/>
  <c r="K113" i="1"/>
  <c r="K114" i="1"/>
  <c r="K115" i="1"/>
  <c r="K116" i="1"/>
  <c r="K117" i="1"/>
  <c r="K118" i="1"/>
  <c r="K119" i="1"/>
  <c r="K120" i="1"/>
  <c r="K121" i="1"/>
  <c r="K97" i="1"/>
  <c r="N115" i="1"/>
  <c r="N116" i="1"/>
  <c r="N117" i="1"/>
  <c r="N118" i="1"/>
  <c r="N119" i="1"/>
  <c r="N120" i="1"/>
  <c r="N121" i="1"/>
  <c r="P113" i="1"/>
  <c r="P114" i="1"/>
  <c r="P115" i="1"/>
  <c r="P116" i="1"/>
  <c r="P117" i="1"/>
  <c r="P118" i="1"/>
  <c r="P119" i="1"/>
  <c r="P120" i="1"/>
  <c r="P121" i="1"/>
  <c r="I113" i="1"/>
  <c r="I114" i="1"/>
  <c r="I115" i="1"/>
  <c r="I116" i="1"/>
  <c r="I117" i="1"/>
  <c r="I118" i="1"/>
  <c r="I119" i="1"/>
  <c r="I120" i="1"/>
  <c r="I121" i="1"/>
  <c r="T113" i="1"/>
  <c r="T114" i="1"/>
  <c r="T115" i="1"/>
  <c r="T116" i="1"/>
  <c r="T117" i="1"/>
  <c r="T118" i="1"/>
  <c r="T119" i="1"/>
  <c r="T120" i="1"/>
  <c r="T121" i="1"/>
  <c r="S113" i="1"/>
  <c r="S114" i="1"/>
  <c r="S115" i="1"/>
  <c r="S116" i="1"/>
  <c r="S117" i="1"/>
  <c r="S118" i="1"/>
  <c r="S119" i="1"/>
  <c r="S120" i="1"/>
  <c r="S121" i="1"/>
  <c r="O113" i="1"/>
  <c r="O114" i="1"/>
  <c r="O115" i="1"/>
  <c r="O116" i="1"/>
  <c r="O117" i="1"/>
  <c r="O118" i="1"/>
  <c r="O119" i="1"/>
  <c r="O120" i="1"/>
  <c r="O121" i="1"/>
  <c r="J114" i="1"/>
  <c r="J115" i="1"/>
  <c r="J116" i="1"/>
  <c r="J117" i="1"/>
  <c r="J118" i="1"/>
  <c r="J119" i="1"/>
  <c r="J120" i="1"/>
  <c r="J121" i="1"/>
  <c r="AH109" i="1" l="1"/>
  <c r="AI110" i="1"/>
  <c r="AJ110" i="1" s="1"/>
  <c r="AH114" i="1"/>
  <c r="AH118" i="1"/>
  <c r="AK118" i="1" s="1"/>
  <c r="AI111" i="1"/>
  <c r="AJ111" i="1" s="1"/>
  <c r="AI121" i="1"/>
  <c r="AJ121" i="1" s="1"/>
  <c r="AI117" i="1"/>
  <c r="AJ117" i="1" s="1"/>
  <c r="AI113" i="1"/>
  <c r="AJ113" i="1" s="1"/>
  <c r="AI120" i="1"/>
  <c r="AJ120" i="1" s="1"/>
  <c r="AI116" i="1"/>
  <c r="AJ116" i="1" s="1"/>
  <c r="AH119" i="1"/>
  <c r="AK119" i="1" s="1"/>
  <c r="AI119" i="1"/>
  <c r="AJ119" i="1" s="1"/>
  <c r="AI115" i="1"/>
  <c r="AJ115" i="1" s="1"/>
  <c r="AH112" i="1"/>
  <c r="AK112" i="1" s="1"/>
  <c r="AH108" i="1"/>
  <c r="AK108" i="1" s="1"/>
  <c r="AI109" i="1"/>
  <c r="AJ109" i="1" s="1"/>
  <c r="AH121" i="1"/>
  <c r="AK121" i="1" s="1"/>
  <c r="AH117" i="1"/>
  <c r="AK117" i="1" s="1"/>
  <c r="AI97" i="1"/>
  <c r="AJ97" i="1" s="1"/>
  <c r="AI118" i="1"/>
  <c r="AJ118" i="1" s="1"/>
  <c r="AI114" i="1"/>
  <c r="AJ114" i="1" s="1"/>
  <c r="AH111" i="1"/>
  <c r="AK111" i="1" s="1"/>
  <c r="AI112" i="1"/>
  <c r="AJ112" i="1" s="1"/>
  <c r="AI108" i="1"/>
  <c r="AJ108" i="1" s="1"/>
  <c r="AH115" i="1"/>
  <c r="AK115" i="1" s="1"/>
  <c r="AH113" i="1"/>
  <c r="AK113" i="1" s="1"/>
  <c r="AH120" i="1"/>
  <c r="AK120" i="1" s="1"/>
  <c r="AH116" i="1"/>
  <c r="AK116" i="1" s="1"/>
  <c r="AH110" i="1"/>
  <c r="AK110" i="1" s="1"/>
  <c r="AJ21" i="1"/>
  <c r="AI7" i="1"/>
  <c r="AJ7" i="1" s="1"/>
  <c r="AJ22" i="1" s="1"/>
  <c r="AH7" i="1"/>
  <c r="AK7" i="1" s="1"/>
  <c r="AK109" i="1"/>
  <c r="AK114" i="1"/>
  <c r="T97" i="1"/>
  <c r="O97" i="1"/>
  <c r="J97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AH97" i="1" l="1"/>
  <c r="AI71" i="1"/>
  <c r="AJ71" i="1" s="1"/>
  <c r="AI67" i="1"/>
  <c r="AJ67" i="1" s="1"/>
  <c r="AI63" i="1"/>
  <c r="AJ63" i="1" s="1"/>
  <c r="AI74" i="1"/>
  <c r="AJ74" i="1" s="1"/>
  <c r="AI70" i="1"/>
  <c r="AJ70" i="1" s="1"/>
  <c r="AI66" i="1"/>
  <c r="AJ66" i="1" s="1"/>
  <c r="AI62" i="1"/>
  <c r="AJ62" i="1" s="1"/>
  <c r="AI73" i="1"/>
  <c r="AJ73" i="1" s="1"/>
  <c r="AI69" i="1"/>
  <c r="AJ69" i="1" s="1"/>
  <c r="AI65" i="1"/>
  <c r="AJ65" i="1" s="1"/>
  <c r="AI61" i="1"/>
  <c r="AJ61" i="1" s="1"/>
  <c r="AH59" i="1"/>
  <c r="AK59" i="1" s="1"/>
  <c r="AH69" i="1"/>
  <c r="AK69" i="1" s="1"/>
  <c r="AH65" i="1"/>
  <c r="AK65" i="1" s="1"/>
  <c r="AH61" i="1"/>
  <c r="AK61" i="1" s="1"/>
  <c r="AH70" i="1"/>
  <c r="AK70" i="1" s="1"/>
  <c r="AH72" i="1"/>
  <c r="AK72" i="1" s="1"/>
  <c r="AH68" i="1"/>
  <c r="AK68" i="1" s="1"/>
  <c r="AH64" i="1"/>
  <c r="AK64" i="1" s="1"/>
  <c r="AH60" i="1"/>
  <c r="AK60" i="1" s="1"/>
  <c r="AH74" i="1"/>
  <c r="AK74" i="1" s="1"/>
  <c r="AH66" i="1"/>
  <c r="AK66" i="1" s="1"/>
  <c r="AH62" i="1"/>
  <c r="AH73" i="1"/>
  <c r="AK73" i="1" s="1"/>
  <c r="AH71" i="1"/>
  <c r="AK71" i="1" s="1"/>
  <c r="AH67" i="1"/>
  <c r="AK67" i="1" s="1"/>
  <c r="AH63" i="1"/>
  <c r="AK63" i="1" s="1"/>
  <c r="AI72" i="1"/>
  <c r="AJ72" i="1" s="1"/>
  <c r="AI68" i="1"/>
  <c r="AJ68" i="1" s="1"/>
  <c r="AI64" i="1"/>
  <c r="AJ64" i="1" s="1"/>
  <c r="AI60" i="1"/>
  <c r="AJ60" i="1" s="1"/>
  <c r="AI59" i="1"/>
  <c r="AJ59" i="1" s="1"/>
  <c r="AJ23" i="1"/>
  <c r="AJ123" i="1"/>
  <c r="AK62" i="1"/>
  <c r="AK97" i="1"/>
  <c r="AJ89" i="1" l="1"/>
  <c r="AJ90" i="1" s="1"/>
  <c r="AJ124" i="1"/>
  <c r="AJ52" i="1"/>
  <c r="AJ53" i="1" s="1"/>
  <c r="AN2" i="1"/>
  <c r="BD2" i="1"/>
  <c r="AV2" i="1"/>
  <c r="BD6" i="1"/>
  <c r="BE6" i="1"/>
  <c r="BG6" i="1"/>
  <c r="BM6" i="1"/>
  <c r="BM47" i="1"/>
  <c r="N114" i="1"/>
  <c r="BD47" i="1"/>
  <c r="S97" i="1"/>
  <c r="N97" i="1"/>
  <c r="I97" i="1"/>
  <c r="S72" i="1"/>
  <c r="S73" i="1"/>
  <c r="S74" i="1"/>
  <c r="N72" i="1"/>
  <c r="N73" i="1"/>
  <c r="N74" i="1"/>
  <c r="I72" i="1"/>
  <c r="I73" i="1"/>
  <c r="I74" i="1"/>
  <c r="S71" i="1"/>
  <c r="N71" i="1"/>
  <c r="I71" i="1"/>
  <c r="S70" i="1"/>
  <c r="N70" i="1"/>
  <c r="I70" i="1"/>
  <c r="S69" i="1"/>
  <c r="N69" i="1"/>
  <c r="I69" i="1"/>
  <c r="S68" i="1"/>
  <c r="N68" i="1"/>
  <c r="I68" i="1"/>
  <c r="S67" i="1"/>
  <c r="N67" i="1"/>
  <c r="I67" i="1"/>
  <c r="S66" i="1"/>
  <c r="N66" i="1"/>
  <c r="I66" i="1"/>
  <c r="S65" i="1"/>
  <c r="N65" i="1"/>
  <c r="I65" i="1"/>
  <c r="S64" i="1"/>
  <c r="N64" i="1"/>
  <c r="I64" i="1"/>
  <c r="S63" i="1"/>
  <c r="N63" i="1"/>
  <c r="I63" i="1"/>
  <c r="S62" i="1"/>
  <c r="N62" i="1"/>
  <c r="I62" i="1"/>
  <c r="AV47" i="1"/>
  <c r="AN47" i="1"/>
  <c r="H126" i="1" l="1"/>
  <c r="E128" i="1" l="1"/>
  <c r="BM48" i="1"/>
  <c r="F128" i="1" l="1"/>
  <c r="H128" i="1"/>
  <c r="BJ49" i="1" s="1"/>
  <c r="BD48" i="1"/>
  <c r="AV48" i="1"/>
  <c r="AN48" i="1"/>
  <c r="H127" i="1"/>
</calcChain>
</file>

<file path=xl/comments1.xml><?xml version="1.0" encoding="utf-8"?>
<comments xmlns="http://schemas.openxmlformats.org/spreadsheetml/2006/main">
  <authors>
    <author>CHISANUPONG TAJAI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
ชีววิทยา 1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
เคมีทั่วไป 1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เคมีทั่วไป 2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ปฏิบัติการเคมีทั่วไป 1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ปฏิบัติการเคมีทั่วไป 2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
เคมีอินทรีย์ 1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
เคมีอินทรีย์ 2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ปฏิบัติการเคมีอินทรีย์ 1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ปฏิบัติการเคมีอินทรีย์ 2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 xml:space="preserve">
เคมีฟิสิกัล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ปฏิบัติการเคมีฟิสิกัล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 xml:space="preserve">
ปริมาณวิเคราะห์ 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ปฏิบัติการปริมาณวิเคราะห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 xml:space="preserve">
แคลคูลัส 1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 xml:space="preserve">
แคลคูลัส 2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ปฏิบัติการฟิสิกส์ 1 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 xml:space="preserve">
ฟิสิกส์ 1
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 xml:space="preserve">
สถิติเบื้องต้น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 xml:space="preserve">
ชีวเคมี 1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ปฏิบัติการชีวเคมี 1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 xml:space="preserve">
จุลชีววิทยาเบื้องต้น 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ปฏิบัติการจุลชีววิทยาเบื้องต้น 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 xml:space="preserve">
โภชนศาสตร์ของมนุษย์ การส ารวจและปรับปรุงโภชนาการ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 xml:space="preserve">
จุลชีววิทยาทางอาหาร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ปฏิบัติการจุลชีววิทยาทางอาหาร 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 xml:space="preserve">
การแปรรูปอาหาร 1 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 xml:space="preserve">
หลักวิศวกรรมอาหาร 1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 xml:space="preserve">
หลักวิศวกรรมอาหาร 2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 xml:space="preserve">
การแปรรูปอาหาร 2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ปฏิบัติการการแปรรูปอาหาร 1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 xml:space="preserve">
การแปรรูปอาหาร 3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ปฏิบัติการการแปรรูปอาหาร 2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 xml:space="preserve">
กฎหมายและมาตรฐานอาหาร 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 xml:space="preserve">
เคมีของอาหาร 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 xml:space="preserve">
การควบคุมและการประกันคุณภาพ 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 xml:space="preserve">
ปฏิบัติการการควบคุมและการประกันคุณภาพ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</rPr>
          <t xml:space="preserve">
การวิเคราะห์อาหาร 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 xml:space="preserve">
การพัฒนาผลิตภัณฑ์อาหาร 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</rPr>
          <t xml:space="preserve">
การจัดการโรงงานอาหาร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 xml:space="preserve">
สัมมนา 1 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 xml:space="preserve">
งานวิจัย</t>
        </r>
      </text>
    </comment>
  </commentList>
</comments>
</file>

<file path=xl/sharedStrings.xml><?xml version="1.0" encoding="utf-8"?>
<sst xmlns="http://schemas.openxmlformats.org/spreadsheetml/2006/main" count="736" uniqueCount="93">
  <si>
    <t>เลือก</t>
  </si>
  <si>
    <t>ครั้งที่ 1</t>
  </si>
  <si>
    <t>ครั้งที่ 2</t>
  </si>
  <si>
    <t>ครั้งที่ 3</t>
  </si>
  <si>
    <t>ครั้งที่ 4</t>
  </si>
  <si>
    <t>ผลคูณ</t>
  </si>
  <si>
    <t>ค่าเฉลี่ย</t>
  </si>
  <si>
    <t>รหัสกระบวนวิชา</t>
  </si>
  <si>
    <t>หน่วยกิต</t>
  </si>
  <si>
    <t>ผลคูณค่าลำดับขั้น</t>
  </si>
  <si>
    <t>1. หมวดวิชาศึกษาทั่วไป (30 หน่วยกิต)</t>
  </si>
  <si>
    <t>รวมหน่วยกิตวิชาเอก</t>
  </si>
  <si>
    <t>รวมหน่วยกิตวิชาเฉพาะ</t>
  </si>
  <si>
    <t>รวมหน่วยกิตวิชาศึกษาทั่วไป</t>
  </si>
  <si>
    <t>นก.คำนวณ</t>
  </si>
  <si>
    <t>หน่วยกิตคำนวณ</t>
  </si>
  <si>
    <t>หน่วยกิตสะสมทั้งหมด</t>
  </si>
  <si>
    <t>หน่วยกิตคำนวณทั้งหมด</t>
  </si>
  <si>
    <t>ค่าลำดับขั้นสะสมเฉลี่ยรวม</t>
  </si>
  <si>
    <t>ใบเสนอเพื่อขอรับปริญญา</t>
  </si>
  <si>
    <t>ภาคการศึกษา</t>
  </si>
  <si>
    <t>รหัสนักศึกษา</t>
  </si>
  <si>
    <t>ชื่อ-สกุล</t>
  </si>
  <si>
    <t>3. วิชาเลือกเสรี (ไม่น้อยกว่า 6 หน่วยกิต)</t>
  </si>
  <si>
    <t>วิชา</t>
  </si>
  <si>
    <t>ลำดับขั้น</t>
  </si>
  <si>
    <t>หน่วยกิตสะสม</t>
  </si>
  <si>
    <t>ลำดับขั้นสะสมเฉลี่ยทั้งหมด</t>
  </si>
  <si>
    <t>คณะอุตสาหกรรมเกษตร</t>
  </si>
  <si>
    <t>2. หมวดวิชาเฉพาะ (ไม่น้อยกว่า 107 หน่วยกิต) 2.1 วิชาแกน (43 หน่วยกิต)</t>
  </si>
  <si>
    <t>2.1 วิชาแกน (43 หน่วยกิต)</t>
  </si>
  <si>
    <t>2.2 วิชาเอก หรือวิชาชีพ (ไม่น้อยกว่า 61 หน่วยกิต)</t>
  </si>
  <si>
    <t>ค่าเกรด</t>
  </si>
  <si>
    <t>รอบนี้ลงไหมลง1ไม่ลง0</t>
  </si>
  <si>
    <t>สรุปลงกี่รอบ</t>
  </si>
  <si>
    <t>ผลคูณ
(ผลรวมค่าเกรด)</t>
  </si>
  <si>
    <t>ค่าเกรดนำไปคำนวน</t>
  </si>
  <si>
    <t>ค่าเกรด2</t>
  </si>
  <si>
    <t>ลง1ไม่ลง0</t>
  </si>
  <si>
    <t>ค่าเกรด3</t>
  </si>
  <si>
    <t>ค่าเกรดนำไปคำนวณ</t>
  </si>
  <si>
    <t>ค่าเกรด4</t>
  </si>
  <si>
    <t>ค่าเกรดนำไป
คำนวณ</t>
  </si>
  <si>
    <t>ครั้งที่3</t>
  </si>
  <si>
    <t>Activity Course</t>
  </si>
  <si>
    <t>057128</t>
  </si>
  <si>
    <t>703103</t>
  </si>
  <si>
    <t>751100</t>
  </si>
  <si>
    <t>176100</t>
  </si>
  <si>
    <t>057122</t>
  </si>
  <si>
    <t>057125</t>
  </si>
  <si>
    <t>057126</t>
  </si>
  <si>
    <t>057127</t>
  </si>
  <si>
    <t>057129</t>
  </si>
  <si>
    <t>204100</t>
  </si>
  <si>
    <t>001101</t>
  </si>
  <si>
    <t>001102</t>
  </si>
  <si>
    <t>001201</t>
  </si>
  <si>
    <t>001225</t>
  </si>
  <si>
    <t>Sci or Mat Marine</t>
  </si>
  <si>
    <t>201114</t>
  </si>
  <si>
    <t>351100</t>
  </si>
  <si>
    <t>359202</t>
  </si>
  <si>
    <t>602102</t>
  </si>
  <si>
    <t>Major Elective (6)</t>
  </si>
  <si>
    <t>606463</t>
  </si>
  <si>
    <t>Major Elective</t>
  </si>
  <si>
    <t>ครั้งที่5</t>
  </si>
  <si>
    <t>ค่าเกรดคำนวณ</t>
  </si>
  <si>
    <t>หน่วยกิตที่ได้1</t>
  </si>
  <si>
    <t>หน่วยกิตที่ได้2</t>
  </si>
  <si>
    <t>หน่วยกิตที่ได้3</t>
  </si>
  <si>
    <t>หน่วยกิตที่ได้ 4</t>
  </si>
  <si>
    <t>หน่วยกิตที่ได้ 5</t>
  </si>
  <si>
    <t>ครั้งที่6</t>
  </si>
  <si>
    <t>ค่าเกรด6</t>
  </si>
  <si>
    <t>ค่าเกรดนำไป</t>
  </si>
  <si>
    <t>หน่วยกิตที่ได้6</t>
  </si>
  <si>
    <t>รวมหน่วยกิตทั้งหมด</t>
  </si>
  <si>
    <t>Human or Soc FST</t>
  </si>
  <si>
    <t>011269</t>
  </si>
  <si>
    <t>012200</t>
  </si>
  <si>
    <t>050106</t>
  </si>
  <si>
    <t>128100</t>
  </si>
  <si>
    <t>154104</t>
  </si>
  <si>
    <t>Mathematics(7) FST</t>
  </si>
  <si>
    <t>Mathematics(7)</t>
  </si>
  <si>
    <t>Human(9)</t>
  </si>
  <si>
    <t>Major Elective(15)</t>
  </si>
  <si>
    <t>วิทยาศาสตร์และเทคโนโลยีการอาหาร</t>
  </si>
  <si>
    <t>วิชาเอก วิทยาศาสตร์และเทคโนโลยีการอาหาร</t>
  </si>
  <si>
    <t>2. หมวดวิชาเฉพาะ (ไม่น้อยกว่า 109 หน่วยกิต)</t>
  </si>
  <si>
    <t>2.2 วิชาเอก หรือวิชาชีพ (ไม่น้อยกว่า 57 หน่วยกิต)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</si>
</sst>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18" x14ac:knownFonts="1">
    <font>
      <sz val="11"/>
      <color theme="1"/>
      <name val="Tahoma"/>
      <family val="2"/>
      <scheme val="minor"/>
    </font>
    <font>
      <sz val="12"/>
      <color theme="1"/>
      <name val="CordiaUPC"/>
      <family val="2"/>
    </font>
    <font>
      <b/>
      <sz val="12"/>
      <color theme="1"/>
      <name val="CordiaUPC"/>
      <family val="2"/>
    </font>
    <font>
      <sz val="14"/>
      <color theme="1"/>
      <name val="CordiaUPC"/>
      <family val="2"/>
    </font>
    <font>
      <b/>
      <sz val="14"/>
      <color theme="1"/>
      <name val="CordiaUPC"/>
      <family val="2"/>
    </font>
    <font>
      <b/>
      <sz val="14"/>
      <color rgb="FF0070C0"/>
      <name val="CordiaUPC"/>
      <family val="2"/>
    </font>
    <font>
      <b/>
      <sz val="14"/>
      <color rgb="FF00B050"/>
      <name val="CordiaUPC"/>
      <family val="2"/>
    </font>
    <font>
      <b/>
      <sz val="14"/>
      <color rgb="FFFF0000"/>
      <name val="CordiaUPC"/>
      <family val="2"/>
    </font>
    <font>
      <b/>
      <sz val="11"/>
      <color theme="1"/>
      <name val="CordiaUPC"/>
      <family val="2"/>
    </font>
    <font>
      <sz val="11"/>
      <color theme="1"/>
      <name val="CordiaUPC"/>
      <family val="2"/>
    </font>
    <font>
      <b/>
      <sz val="10"/>
      <color theme="1"/>
      <name val="CordiaUPC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Tahoma"/>
      <family val="2"/>
      <scheme val="minor"/>
    </font>
    <font>
      <b/>
      <sz val="9"/>
      <color indexed="81"/>
      <name val="Tahoma"/>
      <family val="2"/>
    </font>
    <font>
      <sz val="16"/>
      <color theme="1"/>
      <name val="CordiaUPC"/>
      <family val="2"/>
    </font>
    <font>
      <sz val="16"/>
      <name val="CordiaUPC"/>
      <family val="2"/>
    </font>
    <font>
      <b/>
      <sz val="11"/>
      <color theme="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/>
    <xf numFmtId="0" fontId="3" fillId="5" borderId="1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/>
    </xf>
    <xf numFmtId="2" fontId="6" fillId="0" borderId="0" xfId="0" applyNumberFormat="1" applyFont="1"/>
    <xf numFmtId="0" fontId="4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9" fillId="7" borderId="5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1" fillId="7" borderId="0" xfId="0" applyFont="1" applyFill="1"/>
    <xf numFmtId="0" fontId="4" fillId="7" borderId="0" xfId="0" applyFont="1" applyFill="1"/>
    <xf numFmtId="0" fontId="1" fillId="7" borderId="0" xfId="0" applyFont="1" applyFill="1" applyAlignment="1">
      <alignment horizontal="center"/>
    </xf>
    <xf numFmtId="0" fontId="0" fillId="7" borderId="0" xfId="0" applyFill="1"/>
    <xf numFmtId="0" fontId="8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9" fillId="7" borderId="6" xfId="0" applyFont="1" applyFill="1" applyBorder="1"/>
    <xf numFmtId="0" fontId="0" fillId="7" borderId="0" xfId="0" applyFont="1" applyFill="1" applyBorder="1"/>
    <xf numFmtId="0" fontId="9" fillId="7" borderId="7" xfId="0" applyFont="1" applyFill="1" applyBorder="1"/>
    <xf numFmtId="0" fontId="9" fillId="7" borderId="8" xfId="0" applyFont="1" applyFill="1" applyBorder="1"/>
    <xf numFmtId="0" fontId="9" fillId="7" borderId="8" xfId="0" applyFont="1" applyFill="1" applyBorder="1" applyAlignment="1">
      <alignment horizontal="center"/>
    </xf>
    <xf numFmtId="0" fontId="0" fillId="7" borderId="8" xfId="0" applyFont="1" applyFill="1" applyBorder="1"/>
    <xf numFmtId="2" fontId="2" fillId="7" borderId="0" xfId="0" applyNumberFormat="1" applyFont="1" applyFill="1"/>
    <xf numFmtId="49" fontId="11" fillId="0" borderId="11" xfId="0" applyNumberFormat="1" applyFont="1" applyBorder="1"/>
    <xf numFmtId="0" fontId="1" fillId="7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7" borderId="5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0" fillId="0" borderId="0" xfId="0" applyNumberFormat="1"/>
    <xf numFmtId="49" fontId="12" fillId="0" borderId="0" xfId="0" applyNumberFormat="1" applyFont="1" applyFill="1" applyBorder="1"/>
    <xf numFmtId="0" fontId="13" fillId="0" borderId="0" xfId="0" applyFont="1" applyAlignment="1">
      <alignment wrapText="1"/>
    </xf>
    <xf numFmtId="0" fontId="13" fillId="0" borderId="0" xfId="0" applyFont="1"/>
    <xf numFmtId="49" fontId="3" fillId="3" borderId="1" xfId="0" applyNumberFormat="1" applyFont="1" applyFill="1" applyBorder="1" applyAlignment="1" applyProtection="1">
      <alignment wrapText="1"/>
      <protection locked="0"/>
    </xf>
    <xf numFmtId="0" fontId="1" fillId="7" borderId="5" xfId="0" applyFont="1" applyFill="1" applyBorder="1"/>
    <xf numFmtId="0" fontId="1" fillId="7" borderId="0" xfId="0" applyFont="1" applyFill="1" applyBorder="1" applyAlignment="1">
      <alignment horizontal="center"/>
    </xf>
    <xf numFmtId="0" fontId="8" fillId="7" borderId="6" xfId="0" applyFont="1" applyFill="1" applyBorder="1" applyAlignment="1"/>
    <xf numFmtId="49" fontId="11" fillId="0" borderId="14" xfId="0" applyNumberFormat="1" applyFont="1" applyBorder="1"/>
    <xf numFmtId="0" fontId="3" fillId="4" borderId="1" xfId="0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0" fillId="0" borderId="15" xfId="0" applyBorder="1"/>
    <xf numFmtId="0" fontId="15" fillId="3" borderId="1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7" borderId="0" xfId="0" applyFill="1" applyBorder="1"/>
    <xf numFmtId="0" fontId="0" fillId="7" borderId="10" xfId="0" applyFont="1" applyFill="1" applyBorder="1"/>
    <xf numFmtId="49" fontId="15" fillId="3" borderId="1" xfId="0" applyNumberFormat="1" applyFont="1" applyFill="1" applyBorder="1" applyAlignment="1">
      <alignment horizontal="left"/>
    </xf>
    <xf numFmtId="0" fontId="9" fillId="7" borderId="1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7" borderId="0" xfId="0" applyFont="1" applyFill="1" applyBorder="1" applyAlignment="1"/>
    <xf numFmtId="0" fontId="8" fillId="7" borderId="9" xfId="0" applyFont="1" applyFill="1" applyBorder="1" applyAlignment="1"/>
    <xf numFmtId="49" fontId="3" fillId="8" borderId="1" xfId="0" applyNumberFormat="1" applyFont="1" applyFill="1" applyBorder="1" applyAlignment="1" applyProtection="1">
      <alignment wrapText="1"/>
      <protection locked="0"/>
    </xf>
    <xf numFmtId="0" fontId="3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 applyProtection="1">
      <alignment horizontal="center" wrapText="1"/>
      <protection locked="0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1" fillId="7" borderId="10" xfId="0" applyFont="1" applyFill="1" applyBorder="1"/>
    <xf numFmtId="0" fontId="0" fillId="0" borderId="0" xfId="0" applyFill="1"/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/>
    <xf numFmtId="0" fontId="3" fillId="9" borderId="1" xfId="0" applyFont="1" applyFill="1" applyBorder="1"/>
    <xf numFmtId="0" fontId="16" fillId="3" borderId="3" xfId="0" applyFont="1" applyFill="1" applyBorder="1" applyAlignment="1"/>
    <xf numFmtId="0" fontId="0" fillId="0" borderId="0" xfId="0" applyFill="1" applyBorder="1"/>
    <xf numFmtId="0" fontId="3" fillId="0" borderId="0" xfId="0" applyFont="1" applyBorder="1"/>
    <xf numFmtId="0" fontId="8" fillId="7" borderId="8" xfId="0" applyFont="1" applyFill="1" applyBorder="1" applyAlignment="1"/>
    <xf numFmtId="0" fontId="8" fillId="7" borderId="10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49" fontId="13" fillId="0" borderId="0" xfId="0" applyNumberFormat="1" applyFont="1"/>
    <xf numFmtId="0" fontId="16" fillId="3" borderId="4" xfId="0" applyFont="1" applyFill="1" applyBorder="1" applyAlignment="1"/>
    <xf numFmtId="0" fontId="17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/>
      <protection locked="0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87" fontId="7" fillId="5" borderId="2" xfId="0" applyNumberFormat="1" applyFont="1" applyFill="1" applyBorder="1" applyAlignment="1">
      <alignment horizontal="center"/>
    </xf>
    <xf numFmtId="187" fontId="7" fillId="5" borderId="4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top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E4E4"/>
      <color rgb="FFFFFF85"/>
      <color rgb="FFF0F0F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128"/>
  <sheetViews>
    <sheetView tabSelected="1" topLeftCell="A25" zoomScale="85" zoomScaleNormal="85" workbookViewId="0">
      <selection activeCell="A79" sqref="A79"/>
    </sheetView>
  </sheetViews>
  <sheetFormatPr defaultRowHeight="18.75" x14ac:dyDescent="0.45"/>
  <cols>
    <col min="1" max="1" width="21.625" customWidth="1"/>
    <col min="2" max="2" width="10.625" customWidth="1"/>
    <col min="3" max="3" width="11.375" customWidth="1"/>
    <col min="4" max="6" width="11.5" hidden="1" customWidth="1"/>
    <col min="7" max="7" width="11.75" hidden="1" customWidth="1"/>
    <col min="8" max="8" width="12" customWidth="1"/>
    <col min="9" max="9" width="12.75" hidden="1" customWidth="1"/>
    <col min="10" max="12" width="12.5" hidden="1" customWidth="1"/>
    <col min="13" max="13" width="12.375" customWidth="1"/>
    <col min="14" max="14" width="12.625" hidden="1" customWidth="1"/>
    <col min="15" max="15" width="12.5" hidden="1" customWidth="1"/>
    <col min="16" max="17" width="12.625" hidden="1" customWidth="1"/>
    <col min="18" max="18" width="12.375" customWidth="1"/>
    <col min="19" max="19" width="14.875" hidden="1" customWidth="1"/>
    <col min="20" max="20" width="14.75" hidden="1" customWidth="1"/>
    <col min="21" max="22" width="14.875" hidden="1" customWidth="1"/>
    <col min="23" max="23" width="14.875" customWidth="1"/>
    <col min="24" max="26" width="14.875" hidden="1" customWidth="1"/>
    <col min="27" max="27" width="12.375" hidden="1" customWidth="1"/>
    <col min="28" max="28" width="12.375" customWidth="1"/>
    <col min="29" max="33" width="14.875" hidden="1" customWidth="1"/>
    <col min="34" max="34" width="15" hidden="1" customWidth="1"/>
    <col min="35" max="35" width="14.875" hidden="1" customWidth="1"/>
    <col min="36" max="36" width="15" style="1" customWidth="1"/>
    <col min="37" max="37" width="14.5" style="1" customWidth="1"/>
    <col min="38" max="38" width="12" style="2" customWidth="1"/>
    <col min="39" max="39" width="5.625" style="2" customWidth="1"/>
    <col min="40" max="45" width="2.625" style="2" customWidth="1"/>
    <col min="46" max="46" width="15.75" style="2" customWidth="1"/>
    <col min="47" max="47" width="5.625" style="33" customWidth="1"/>
    <col min="48" max="53" width="2.625" style="2" customWidth="1"/>
    <col min="54" max="54" width="14.625" style="2" customWidth="1"/>
    <col min="55" max="55" width="4.25" style="33" customWidth="1"/>
    <col min="56" max="59" width="2" style="2" customWidth="1"/>
    <col min="60" max="61" width="2.375" style="2" customWidth="1"/>
    <col min="62" max="62" width="10.5" style="2" customWidth="1"/>
    <col min="63" max="63" width="4.625" style="33" customWidth="1"/>
    <col min="64" max="69" width="2.625" customWidth="1"/>
  </cols>
  <sheetData>
    <row r="1" spans="1:72" ht="21.75" x14ac:dyDescent="0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38" t="s">
        <v>19</v>
      </c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79"/>
      <c r="BQ1" s="98"/>
    </row>
    <row r="2" spans="1:72" ht="21.75" x14ac:dyDescent="0.5">
      <c r="A2" s="4" t="s">
        <v>20</v>
      </c>
      <c r="B2" s="5"/>
      <c r="C2" s="6" t="s">
        <v>21</v>
      </c>
      <c r="D2" s="4"/>
      <c r="E2" s="4"/>
      <c r="F2" s="4"/>
      <c r="G2" s="100"/>
      <c r="H2" s="119"/>
      <c r="I2" s="119"/>
      <c r="J2" s="119"/>
      <c r="K2" s="119"/>
      <c r="L2" s="119"/>
      <c r="M2" s="119"/>
      <c r="N2" s="4"/>
      <c r="O2" s="4"/>
      <c r="P2" s="4"/>
      <c r="Q2" s="100"/>
      <c r="R2" s="4" t="s">
        <v>22</v>
      </c>
      <c r="S2" s="4"/>
      <c r="T2" s="4"/>
      <c r="U2" s="4"/>
      <c r="V2" s="100"/>
      <c r="W2" s="81"/>
      <c r="X2" s="81"/>
      <c r="Y2" s="81"/>
      <c r="Z2" s="81"/>
      <c r="AA2" s="100"/>
      <c r="AB2" s="100"/>
      <c r="AC2" s="100"/>
      <c r="AD2" s="100"/>
      <c r="AE2" s="100"/>
      <c r="AF2" s="100"/>
      <c r="AG2" s="100"/>
      <c r="AH2" s="100"/>
      <c r="AI2" s="100"/>
      <c r="AJ2" s="119"/>
      <c r="AK2" s="119"/>
      <c r="AL2" s="140" t="s">
        <v>20</v>
      </c>
      <c r="AM2" s="140"/>
      <c r="AN2" s="139">
        <f>B2</f>
        <v>0</v>
      </c>
      <c r="AO2" s="139"/>
      <c r="AP2" s="139"/>
      <c r="AQ2" s="139"/>
      <c r="AR2" s="80"/>
      <c r="AS2" s="99"/>
      <c r="AT2" s="35" t="s">
        <v>21</v>
      </c>
      <c r="AU2" s="36"/>
      <c r="AV2" s="139">
        <f>H2</f>
        <v>0</v>
      </c>
      <c r="AW2" s="139"/>
      <c r="AX2" s="139"/>
      <c r="AY2" s="139"/>
      <c r="AZ2" s="80"/>
      <c r="BA2" s="99"/>
      <c r="BB2" s="36" t="s">
        <v>22</v>
      </c>
      <c r="BC2" s="36"/>
      <c r="BD2" s="139">
        <f>AJ2</f>
        <v>0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80"/>
      <c r="BQ2" s="99"/>
    </row>
    <row r="3" spans="1:72" ht="21.75" x14ac:dyDescent="0.5">
      <c r="A3" s="4" t="s">
        <v>28</v>
      </c>
      <c r="B3" s="4"/>
      <c r="C3" s="6" t="s">
        <v>89</v>
      </c>
      <c r="D3" s="4"/>
      <c r="E3" s="4"/>
      <c r="F3" s="4"/>
      <c r="G3" s="100"/>
      <c r="H3" s="4"/>
      <c r="I3" s="4"/>
      <c r="J3" s="4"/>
      <c r="K3" s="4"/>
      <c r="L3" s="100"/>
      <c r="M3" s="4"/>
      <c r="N3" s="4"/>
      <c r="O3" s="4"/>
      <c r="P3" s="4"/>
      <c r="Q3" s="100"/>
      <c r="R3" s="4"/>
      <c r="S3" s="4"/>
      <c r="T3" s="4"/>
      <c r="U3" s="4"/>
      <c r="V3" s="100"/>
      <c r="W3" s="81"/>
      <c r="X3" s="81"/>
      <c r="Y3" s="81"/>
      <c r="Z3" s="81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26" t="s">
        <v>28</v>
      </c>
      <c r="AM3" s="126"/>
      <c r="AN3" s="37"/>
      <c r="AO3" s="37"/>
      <c r="AP3" s="37"/>
      <c r="AQ3" s="37"/>
      <c r="AR3" s="37"/>
      <c r="AS3" s="37"/>
      <c r="AT3" s="38" t="s">
        <v>90</v>
      </c>
      <c r="AU3" s="36"/>
      <c r="AV3" s="37"/>
      <c r="AW3" s="37"/>
      <c r="AX3" s="37"/>
      <c r="AY3" s="37"/>
      <c r="AZ3" s="37"/>
      <c r="BA3" s="37"/>
      <c r="BB3" s="37"/>
      <c r="BC3" s="39"/>
      <c r="BD3" s="37"/>
      <c r="BE3" s="37"/>
      <c r="BF3" s="37"/>
      <c r="BG3" s="37"/>
      <c r="BH3" s="37"/>
      <c r="BI3" s="37"/>
      <c r="BJ3" s="37"/>
      <c r="BK3" s="39"/>
      <c r="BL3" s="40"/>
      <c r="BM3" s="40"/>
      <c r="BN3" s="40"/>
      <c r="BO3" s="40"/>
      <c r="BP3" s="40"/>
      <c r="BQ3" s="40"/>
    </row>
    <row r="4" spans="1:72" ht="35.25" customHeight="1" x14ac:dyDescent="0.5">
      <c r="A4" s="3" t="s">
        <v>10</v>
      </c>
      <c r="C4" s="76"/>
      <c r="I4" s="82"/>
      <c r="AL4" s="129" t="s">
        <v>10</v>
      </c>
      <c r="AM4" s="130"/>
      <c r="AN4" s="130"/>
      <c r="AO4" s="130"/>
      <c r="AP4" s="130"/>
      <c r="AQ4" s="130"/>
      <c r="AR4" s="130"/>
      <c r="AS4" s="131"/>
      <c r="AT4" s="129" t="s">
        <v>29</v>
      </c>
      <c r="AU4" s="127"/>
      <c r="AV4" s="127"/>
      <c r="AW4" s="127"/>
      <c r="AX4" s="127"/>
      <c r="AY4" s="127"/>
      <c r="AZ4" s="127"/>
      <c r="BA4" s="128"/>
      <c r="BB4" s="129" t="s">
        <v>31</v>
      </c>
      <c r="BC4" s="130"/>
      <c r="BD4" s="130"/>
      <c r="BE4" s="130"/>
      <c r="BF4" s="130"/>
      <c r="BG4" s="130"/>
      <c r="BH4" s="130"/>
      <c r="BI4" s="131"/>
      <c r="BJ4" s="129" t="s">
        <v>23</v>
      </c>
      <c r="BK4" s="130"/>
      <c r="BL4" s="130"/>
      <c r="BM4" s="130"/>
      <c r="BN4" s="130"/>
      <c r="BO4" s="130"/>
      <c r="BP4" s="130"/>
      <c r="BQ4" s="131"/>
    </row>
    <row r="5" spans="1:72" s="30" customFormat="1" ht="26.25" customHeight="1" x14ac:dyDescent="0.2">
      <c r="A5" s="31"/>
      <c r="M5" s="30">
        <f>SUM(B7:B18)</f>
        <v>15</v>
      </c>
      <c r="AJ5" s="32"/>
      <c r="AK5" s="32"/>
      <c r="AL5" s="41" t="s">
        <v>24</v>
      </c>
      <c r="AM5" s="42" t="s">
        <v>8</v>
      </c>
      <c r="AN5" s="136" t="s">
        <v>25</v>
      </c>
      <c r="AO5" s="136"/>
      <c r="AP5" s="136"/>
      <c r="AQ5" s="136"/>
      <c r="AR5" s="136"/>
      <c r="AS5" s="137"/>
      <c r="AT5" s="41" t="s">
        <v>24</v>
      </c>
      <c r="AU5" s="42" t="s">
        <v>8</v>
      </c>
      <c r="AV5" s="136" t="s">
        <v>25</v>
      </c>
      <c r="AW5" s="136"/>
      <c r="AX5" s="136"/>
      <c r="AY5" s="136"/>
      <c r="AZ5" s="136"/>
      <c r="BA5" s="137"/>
      <c r="BB5" s="41" t="s">
        <v>24</v>
      </c>
      <c r="BC5" s="42" t="s">
        <v>8</v>
      </c>
      <c r="BD5" s="136" t="s">
        <v>25</v>
      </c>
      <c r="BE5" s="136"/>
      <c r="BF5" s="136"/>
      <c r="BG5" s="136"/>
      <c r="BH5" s="136"/>
      <c r="BI5" s="137"/>
      <c r="BJ5" s="41" t="s">
        <v>24</v>
      </c>
      <c r="BK5" s="42" t="s">
        <v>8</v>
      </c>
      <c r="BL5" s="136" t="s">
        <v>25</v>
      </c>
      <c r="BM5" s="136"/>
      <c r="BN5" s="136"/>
      <c r="BO5" s="136"/>
      <c r="BP5" s="136"/>
      <c r="BQ5" s="137"/>
    </row>
    <row r="6" spans="1:72" ht="21.75" customHeight="1" x14ac:dyDescent="0.45">
      <c r="A6" s="7" t="s">
        <v>7</v>
      </c>
      <c r="B6" s="8" t="s">
        <v>8</v>
      </c>
      <c r="C6" s="8" t="s">
        <v>1</v>
      </c>
      <c r="D6" s="8" t="s">
        <v>32</v>
      </c>
      <c r="E6" s="8" t="s">
        <v>36</v>
      </c>
      <c r="F6" s="8" t="s">
        <v>33</v>
      </c>
      <c r="G6" s="8" t="s">
        <v>69</v>
      </c>
      <c r="H6" s="8" t="s">
        <v>2</v>
      </c>
      <c r="I6" s="8" t="s">
        <v>37</v>
      </c>
      <c r="J6" s="8" t="s">
        <v>36</v>
      </c>
      <c r="K6" s="8" t="s">
        <v>38</v>
      </c>
      <c r="L6" s="8" t="s">
        <v>70</v>
      </c>
      <c r="M6" s="8" t="s">
        <v>43</v>
      </c>
      <c r="N6" s="8" t="s">
        <v>39</v>
      </c>
      <c r="O6" s="8" t="s">
        <v>40</v>
      </c>
      <c r="P6" s="8" t="s">
        <v>38</v>
      </c>
      <c r="Q6" s="8" t="s">
        <v>71</v>
      </c>
      <c r="R6" s="8" t="s">
        <v>4</v>
      </c>
      <c r="S6" s="10" t="s">
        <v>41</v>
      </c>
      <c r="T6" s="8" t="s">
        <v>42</v>
      </c>
      <c r="U6" s="10" t="s">
        <v>38</v>
      </c>
      <c r="V6" s="9" t="s">
        <v>72</v>
      </c>
      <c r="W6" s="10" t="s">
        <v>67</v>
      </c>
      <c r="X6" s="10" t="s">
        <v>32</v>
      </c>
      <c r="Y6" s="10" t="s">
        <v>68</v>
      </c>
      <c r="Z6" s="10" t="s">
        <v>38</v>
      </c>
      <c r="AA6" s="9" t="s">
        <v>73</v>
      </c>
      <c r="AB6" s="10" t="s">
        <v>74</v>
      </c>
      <c r="AC6" s="9" t="s">
        <v>75</v>
      </c>
      <c r="AD6" s="9" t="s">
        <v>76</v>
      </c>
      <c r="AE6" s="9" t="s">
        <v>38</v>
      </c>
      <c r="AF6" s="9" t="s">
        <v>77</v>
      </c>
      <c r="AG6" s="9" t="s">
        <v>78</v>
      </c>
      <c r="AH6" s="8" t="s">
        <v>35</v>
      </c>
      <c r="AI6" s="10" t="s">
        <v>34</v>
      </c>
      <c r="AJ6" s="10" t="s">
        <v>14</v>
      </c>
      <c r="AK6" s="28" t="s">
        <v>5</v>
      </c>
      <c r="AL6" s="69" t="str">
        <f t="shared" ref="AL6:AL19" si="0">IF(A7&lt;&gt;"",A7,"")</f>
        <v>001101</v>
      </c>
      <c r="AM6" s="70">
        <f t="shared" ref="AM6:AM19" si="1">IF(B7&lt;&gt;"",B7,"")</f>
        <v>3</v>
      </c>
      <c r="AN6" s="43" t="str">
        <f>IF(OR(C7="เลือก"),"",C7)</f>
        <v/>
      </c>
      <c r="AO6" s="43" t="str">
        <f t="shared" ref="AO6:AO19" si="2">IF(OR(H7="เลือก"),"",H7)</f>
        <v/>
      </c>
      <c r="AP6" s="43" t="str">
        <f t="shared" ref="AP6:AP19" si="3">IF(OR(M7="เลือก"),"",M7)</f>
        <v/>
      </c>
      <c r="AQ6" s="101" t="str">
        <f t="shared" ref="AQ6:AQ19" si="4">IF(OR(R7="เลือก"),"",R7)</f>
        <v/>
      </c>
      <c r="AR6" s="43" t="str">
        <f t="shared" ref="AR6:AR19" si="5">IF(OR(W7="เลือก"),"",W7)</f>
        <v/>
      </c>
      <c r="AS6" s="43" t="str">
        <f>IF(OR(AB7="เลือก"),"",AB7)</f>
        <v/>
      </c>
      <c r="AT6" s="56">
        <f>A28</f>
        <v>202111</v>
      </c>
      <c r="AU6" s="70">
        <f>IF(B28&lt;&gt;"",B28,"")</f>
        <v>4</v>
      </c>
      <c r="AV6" s="43" t="str">
        <f>IF(OR(C28="เลือก"),"",C28)</f>
        <v/>
      </c>
      <c r="AW6" s="43" t="str">
        <f>IF(OR(H28="เลือก"),"",H28)</f>
        <v/>
      </c>
      <c r="AX6" s="43" t="str">
        <f>IF(OR(M28="เลือก"),"",M28)</f>
        <v/>
      </c>
      <c r="AY6" s="101" t="str">
        <f>IF(OR(R28="เลือก"),"",R28)</f>
        <v/>
      </c>
      <c r="AZ6" s="43" t="str">
        <f>IF(OR(W28="เลือก"),"",W28)</f>
        <v/>
      </c>
      <c r="BA6" s="43" t="str">
        <f>IF(OR(AB28="เลือก"),"",AB28)</f>
        <v/>
      </c>
      <c r="BB6" s="56">
        <f>IF(A59&lt;&gt;"",A59,"")</f>
        <v>601231</v>
      </c>
      <c r="BC6" s="43">
        <f>IF(B59&lt;&gt;"",B59,"")</f>
        <v>3</v>
      </c>
      <c r="BD6" s="44" t="str">
        <f>IF(OR(C59="เลือก"),"",C59)</f>
        <v/>
      </c>
      <c r="BE6" s="44" t="str">
        <f>IF(OR(H59="เลือก"),"",H59)</f>
        <v/>
      </c>
      <c r="BF6" s="44" t="str">
        <f>IF(OR(M59="เลือก"),"",M59)</f>
        <v/>
      </c>
      <c r="BG6" s="86" t="str">
        <f>IF(OR(R59="เลือก"),"",R59)</f>
        <v/>
      </c>
      <c r="BH6" s="86" t="str">
        <f>IF(OR(W59="เลือก"),"",W59)</f>
        <v/>
      </c>
      <c r="BI6" s="44" t="str">
        <f>IF(OR(AB59="เลือก"),"",AB59)</f>
        <v/>
      </c>
      <c r="BJ6" s="34" t="str">
        <f t="shared" ref="BJ6:BK10" si="6">IF(A97="","",A97)</f>
        <v/>
      </c>
      <c r="BK6" s="43" t="str">
        <f t="shared" si="6"/>
        <v/>
      </c>
      <c r="BL6" s="43" t="str">
        <f t="shared" ref="BL6:BL27" si="7">IF(OR(C97="เลือก"),"",C97)</f>
        <v/>
      </c>
      <c r="BM6" s="43" t="str">
        <f>IF(OR(H97="เลือก"),"",H97)</f>
        <v/>
      </c>
      <c r="BN6" s="43" t="str">
        <f>IF(OR(M97="เลือก"),"",M97)</f>
        <v/>
      </c>
      <c r="BO6" s="109" t="str">
        <f>IF(OR(R97="เลือก"),"",R97)</f>
        <v/>
      </c>
      <c r="BP6" s="109" t="str">
        <f t="shared" ref="BP6:BP27" si="8">IF(OR(W97="เลือก"),"",W97)</f>
        <v/>
      </c>
      <c r="BQ6" s="110" t="str">
        <f t="shared" ref="BQ6:BQ27" si="9">IF(OR(AB97="เลือก"),"",AB97)</f>
        <v/>
      </c>
      <c r="BT6" s="82"/>
    </row>
    <row r="7" spans="1:72" ht="21.75" customHeight="1" x14ac:dyDescent="0.5">
      <c r="A7" s="68" t="s">
        <v>55</v>
      </c>
      <c r="B7" s="11">
        <v>3</v>
      </c>
      <c r="C7" s="12" t="s">
        <v>0</v>
      </c>
      <c r="D7" s="12" t="b">
        <f>IF(C7="A",4,IF(C7="B+",3.5,IF(C7="B",3,IF(C7="C+",2.5,IF(C7="C",2,IF(C7="D+",1.5,IF(C7="D",1,IF(C7="F",0,IF(C7="S",FALSE)))))))))</f>
        <v>0</v>
      </c>
      <c r="E7" s="12" t="b">
        <f>IF(C7="A",4,IF(C7="B+",3.5,IF(C7="B",3,IF(C7="C+",2.5,IF(C7="C",2,IF(C7="D+",1.5,IF(C7="D",1,IF(C7="F",0,IF(C7="W",FALSE)))))))))</f>
        <v>0</v>
      </c>
      <c r="F7" s="12">
        <f>IF(C7="เลือก",0,IF(C7="W",0,1))</f>
        <v>0</v>
      </c>
      <c r="G7" s="12">
        <f>IF(OR(C7="W",C7="เลือก",C7="U",C7="F"),0,B7)</f>
        <v>0</v>
      </c>
      <c r="H7" s="12" t="s">
        <v>0</v>
      </c>
      <c r="I7" s="12" t="b">
        <f>IF(H7="A",4,IF(H7="B+",3.5,IF(H7="B",3,IF(H7="C+",2.5,IF(H7="C",2,IF(H7="D+",1.5,IF(H7="D",1,IF(H7="F",0,IF(H7="S",FALSE)))))))))</f>
        <v>0</v>
      </c>
      <c r="J7" s="12">
        <f>IF(OR(H7="เลือก",H7="W"),0,I7)</f>
        <v>0</v>
      </c>
      <c r="K7" s="12">
        <f>IF(OR(H7="เลือก",H7="W"),0,1)</f>
        <v>0</v>
      </c>
      <c r="L7" s="12">
        <f>IF(OR(H7="W",H7="เลือก",H7="U",H7="F"),0,B7)</f>
        <v>0</v>
      </c>
      <c r="M7" s="12" t="s">
        <v>0</v>
      </c>
      <c r="N7" s="12" t="b">
        <f>IF(M7="A",4,IF(M7="B+",3.5,IF(M7="B",3,IF(M7="C+",2.5,IF(M7="C",2,IF(M7="D+",1.5,IF(M7="D",1,IF(M7="F",0,IF(M7="S",FALSE)))))))))</f>
        <v>0</v>
      </c>
      <c r="O7" s="12">
        <f>IF(OR(M7="เลือก",M7="W"),0,N7)</f>
        <v>0</v>
      </c>
      <c r="P7" s="12">
        <f>IF(OR(M7="เลือก",M7="W"),0,1)</f>
        <v>0</v>
      </c>
      <c r="Q7" s="12">
        <f>IF(OR(M7="W",M7="เลือก",M7="U",M7="F"),0,B7)</f>
        <v>0</v>
      </c>
      <c r="R7" s="12" t="s">
        <v>0</v>
      </c>
      <c r="S7" s="13" t="b">
        <f>IF(R7="A",4,IF(R7="B+",3.5,IF(R7="B",3,IF(R7="C+",2.5,IF(R7="C",2,IF(R7="D+",1.5,IF(R7="D",1,IF(R7="F",0,IF(R7="S",FALSE)))))))))</f>
        <v>0</v>
      </c>
      <c r="T7" s="13">
        <f>IF(OR(R7="เลือก",R7="W"),0,S7)</f>
        <v>0</v>
      </c>
      <c r="U7" s="13">
        <f>IF(OR(R7="เลือก",R7="W"),0,1)</f>
        <v>0</v>
      </c>
      <c r="V7" s="13">
        <f>IF(OR(R7="W",R7="เลือก",R7="U",R7="F"),0,B7)</f>
        <v>0</v>
      </c>
      <c r="W7" s="12" t="s">
        <v>0</v>
      </c>
      <c r="X7" s="13" t="b">
        <f>IF(W7="A",4,IF(W7="B+",3.5,IF(W7="B",3,IF(W7="C+",2.5,IF(W7="C",2,IF(W7="D+",1.5,IF(W7="D",1,IF(W7="F",0,IF(W7="S",FALSE)))))))))</f>
        <v>0</v>
      </c>
      <c r="Y7" s="13">
        <f>IF(OR(W7="เลือก",W7="W"),0,X7)</f>
        <v>0</v>
      </c>
      <c r="Z7" s="13">
        <f>IF(OR(W7="เลือก",W7="W"),0,1)</f>
        <v>0</v>
      </c>
      <c r="AA7" s="62">
        <f>IF(OR(W7="W",W7="เลือก",W7="U",W7="F"),0,B7)</f>
        <v>0</v>
      </c>
      <c r="AB7" s="12" t="s">
        <v>0</v>
      </c>
      <c r="AC7" s="13" t="b">
        <f>IF(AB7="A",4,IF(AB7="B+",3.5,IF(AB7="B",3,IF(AB7="C+",2.5,IF(AB7="C",2,IF(AB7="D+",1.5,IF(AB7="D",1,IF(AB7="F",0,IF(AB7="W","FALSE",IF(AB7="S",TRUE,IF(AB7="U",FALSE)))))))))))</f>
        <v>0</v>
      </c>
      <c r="AD7" s="13">
        <f>IF(OR(AB7="เลือก",AB7="W",AB7="S",AB7="U"),0,AC7)</f>
        <v>0</v>
      </c>
      <c r="AE7" s="13">
        <f>IF(OR(AB7="เลือก",AB7="W",AB7="U"),0,1)</f>
        <v>0</v>
      </c>
      <c r="AF7" s="13">
        <f>IF(OR(AB7="W",AB7="เลือก",AB7="U",AB7="F"),0,B7)</f>
        <v>0</v>
      </c>
      <c r="AG7" s="104">
        <f>G7+L7+Q7+V7+AA7+AF7</f>
        <v>0</v>
      </c>
      <c r="AH7" s="13">
        <f>(E7+J7+O7+T7+Y7+AD7)</f>
        <v>0</v>
      </c>
      <c r="AI7" s="13">
        <f>(F7+K7+P7+U7+Z7+AE7)</f>
        <v>0</v>
      </c>
      <c r="AJ7" s="62">
        <f>IF(OR(C7="S",C7="U",C7="W",H7="S",H7="U",H7="W",M7="S",M7="U",M7="W",R7="S",R7="U",R7="W",W7="S",W7="U",W7="W",AC7="W",AC7="S",AC7="U"),0,B7*AI7)</f>
        <v>0</v>
      </c>
      <c r="AK7" s="63">
        <f t="shared" ref="AK7:AK20" si="10">AH7*B7</f>
        <v>0</v>
      </c>
      <c r="AL7" s="69" t="str">
        <f t="shared" si="0"/>
        <v>001102</v>
      </c>
      <c r="AM7" s="70">
        <f t="shared" si="1"/>
        <v>3</v>
      </c>
      <c r="AN7" s="43" t="str">
        <f t="shared" ref="AN7:AN19" si="11">IF(OR(C8="เลือก"),"",C8)</f>
        <v/>
      </c>
      <c r="AO7" s="43" t="str">
        <f t="shared" si="2"/>
        <v/>
      </c>
      <c r="AP7" s="43" t="str">
        <f t="shared" si="3"/>
        <v/>
      </c>
      <c r="AQ7" s="43" t="str">
        <f t="shared" si="4"/>
        <v/>
      </c>
      <c r="AR7" s="43" t="str">
        <f t="shared" si="5"/>
        <v/>
      </c>
      <c r="AS7" s="43" t="str">
        <f t="shared" ref="AS7:AS19" si="12">IF(OR(AB8="เลือก"),"",AB8)</f>
        <v/>
      </c>
      <c r="AT7" s="56">
        <f t="shared" ref="AT7:AT28" si="13">A29</f>
        <v>203103</v>
      </c>
      <c r="AU7" s="70">
        <f t="shared" ref="AU7:AU28" si="14">IF(B29&lt;&gt;"",B29,"")</f>
        <v>3</v>
      </c>
      <c r="AV7" s="43" t="str">
        <f t="shared" ref="AV7:AV28" si="15">IF(OR(C29="เลือก"),"",C29)</f>
        <v/>
      </c>
      <c r="AW7" s="43" t="str">
        <f t="shared" ref="AW7:AW28" si="16">IF(OR(H29="เลือก"),"",H29)</f>
        <v/>
      </c>
      <c r="AX7" s="43" t="str">
        <f t="shared" ref="AX7:AX28" si="17">IF(OR(M29="เลือก"),"",M29)</f>
        <v/>
      </c>
      <c r="AY7" s="43" t="str">
        <f t="shared" ref="AY7:AY28" si="18">IF(OR(R29="เลือก"),"",R29)</f>
        <v/>
      </c>
      <c r="AZ7" s="43" t="str">
        <f t="shared" ref="AZ7:AZ28" si="19">IF(OR(W29="เลือก"),"",W29)</f>
        <v/>
      </c>
      <c r="BA7" s="43" t="str">
        <f t="shared" ref="BA7:BA28" si="20">IF(OR(AB29="เลือก"),"",AB29)</f>
        <v/>
      </c>
      <c r="BB7" s="56">
        <f t="shared" ref="BB7:BB34" si="21">IF(A60&lt;&gt;"",A60,"")</f>
        <v>601232</v>
      </c>
      <c r="BC7" s="43">
        <f t="shared" ref="BC7:BC34" si="22">IF(B60&lt;&gt;"",B60,"")</f>
        <v>1</v>
      </c>
      <c r="BD7" s="44" t="str">
        <f t="shared" ref="BD7:BD34" si="23">IF(OR(C60="เลือก"),"",C60)</f>
        <v/>
      </c>
      <c r="BE7" s="44" t="str">
        <f t="shared" ref="BE7:BE34" si="24">IF(OR(H60="เลือก"),"",H60)</f>
        <v/>
      </c>
      <c r="BF7" s="44" t="str">
        <f t="shared" ref="BF7:BF34" si="25">IF(OR(M60="เลือก"),"",M60)</f>
        <v/>
      </c>
      <c r="BG7" s="44" t="str">
        <f t="shared" ref="BG7:BG34" si="26">IF(OR(R60="เลือก"),"",R60)</f>
        <v/>
      </c>
      <c r="BH7" s="44" t="str">
        <f t="shared" ref="BH7:BH34" si="27">IF(OR(W60="เลือก"),"",W60)</f>
        <v/>
      </c>
      <c r="BI7" s="44" t="str">
        <f t="shared" ref="BI7:BI34" si="28">IF(OR(AB60="เลือก"),"",AB60)</f>
        <v/>
      </c>
      <c r="BJ7" s="34" t="str">
        <f t="shared" si="6"/>
        <v/>
      </c>
      <c r="BK7" s="43" t="str">
        <f t="shared" si="6"/>
        <v/>
      </c>
      <c r="BL7" s="43" t="str">
        <f t="shared" si="7"/>
        <v/>
      </c>
      <c r="BM7" s="43" t="str">
        <f>IF(OR(H98="เลือก"),"",H98)</f>
        <v/>
      </c>
      <c r="BN7" s="43" t="str">
        <f>IF(OR(M98="เลือก"),"",M98)</f>
        <v/>
      </c>
      <c r="BO7" s="111" t="str">
        <f>IF(OR(R98="เลือก"),"",R98)</f>
        <v/>
      </c>
      <c r="BP7" s="111" t="str">
        <f t="shared" si="8"/>
        <v/>
      </c>
      <c r="BQ7" s="112" t="str">
        <f t="shared" si="9"/>
        <v/>
      </c>
    </row>
    <row r="8" spans="1:72" ht="21.75" customHeight="1" x14ac:dyDescent="0.5">
      <c r="A8" s="68" t="s">
        <v>56</v>
      </c>
      <c r="B8" s="11">
        <v>3</v>
      </c>
      <c r="C8" s="12" t="s">
        <v>0</v>
      </c>
      <c r="D8" s="12" t="b">
        <f t="shared" ref="D8:D20" si="29">IF(C8="A",4,IF(C8="B+",3.5,IF(C8="B",3,IF(C8="C+",2.5,IF(C8="C",2,IF(C8="D+",1.5,IF(C8="D",1,IF(C8="F",0,IF(C8="S",FALSE)))))))))</f>
        <v>0</v>
      </c>
      <c r="E8" s="12" t="b">
        <f t="shared" ref="E8:E14" si="30">IF(C8="A",4,IF(C8="B+",3.5,IF(C8="B",3,IF(C8="C+",2.5,IF(C8="C",2,IF(C8="D+",1.5,IF(C8="D",1,IF(C8="F",0,IF(C8="W",FALSE)))))))))</f>
        <v>0</v>
      </c>
      <c r="F8" s="12">
        <f t="shared" ref="F8:F14" si="31">IF(C8="เลือก",0,IF(C8="W",0,1))</f>
        <v>0</v>
      </c>
      <c r="G8" s="12">
        <f t="shared" ref="G8:G20" si="32">IF(OR(C8="W",C8="เลือก",C8="U",C8="F"),0,B8)</f>
        <v>0</v>
      </c>
      <c r="H8" s="12" t="s">
        <v>0</v>
      </c>
      <c r="I8" s="12" t="b">
        <f t="shared" ref="I8:I20" si="33">IF(H8="A",4,IF(H8="B+",3.5,IF(H8="B",3,IF(H8="C+",2.5,IF(H8="C",2,IF(H8="D+",1.5,IF(H8="D",1,IF(H8="F",0,IF(H8="S",FALSE)))))))))</f>
        <v>0</v>
      </c>
      <c r="J8" s="12">
        <f t="shared" ref="J8:J14" si="34">IF(OR(H8="เลือก",H8="W"),0,I8)</f>
        <v>0</v>
      </c>
      <c r="K8" s="12">
        <f t="shared" ref="K8:K14" si="35">IF(OR(H8="เลือก",H8="W"),0,1)</f>
        <v>0</v>
      </c>
      <c r="L8" s="12">
        <f t="shared" ref="L8:L20" si="36">IF(OR(H8="W",H8="เลือก",H8="U",H8="F"),0,B8)</f>
        <v>0</v>
      </c>
      <c r="M8" s="12" t="s">
        <v>0</v>
      </c>
      <c r="N8" s="12" t="b">
        <f t="shared" ref="N8:N20" si="37">IF(M8="A",4,IF(M8="B+",3.5,IF(M8="B",3,IF(M8="C+",2.5,IF(M8="C",2,IF(M8="D+",1.5,IF(M8="D",1,IF(M8="F",0,IF(M8="S",FALSE)))))))))</f>
        <v>0</v>
      </c>
      <c r="O8" s="12">
        <f t="shared" ref="O8:O14" si="38">IF(OR(M8="เลือก",M8="W"),0,N8)</f>
        <v>0</v>
      </c>
      <c r="P8" s="12">
        <f t="shared" ref="P8:P14" si="39">IF(OR(M8="เลือก",M8="W"),0,1)</f>
        <v>0</v>
      </c>
      <c r="Q8" s="12">
        <f t="shared" ref="Q8:Q26" si="40">IF(OR(M8="W",M8="เลือก",M8="U",M8="F"),0,B8)</f>
        <v>0</v>
      </c>
      <c r="R8" s="12" t="s">
        <v>0</v>
      </c>
      <c r="S8" s="13" t="b">
        <f t="shared" ref="S8:S20" si="41">IF(R8="A",4,IF(R8="B+",3.5,IF(R8="B",3,IF(R8="C+",2.5,IF(R8="C",2,IF(R8="D+",1.5,IF(R8="D",1,IF(R8="F",0,IF(R8="S",FALSE)))))))))</f>
        <v>0</v>
      </c>
      <c r="T8" s="13">
        <f t="shared" ref="T8:T14" si="42">IF(OR(R8="เลือก",R8="W"),0,S8)</f>
        <v>0</v>
      </c>
      <c r="U8" s="13">
        <f t="shared" ref="U8:U14" si="43">IF(OR(R8="เลือก",R8="W"),0,1)</f>
        <v>0</v>
      </c>
      <c r="V8" s="13">
        <f t="shared" ref="V8:V26" si="44">IF(OR(R8="W",R8="เลือก",R8="U",R8="F"),0,B8)</f>
        <v>0</v>
      </c>
      <c r="W8" s="12" t="s">
        <v>0</v>
      </c>
      <c r="X8" s="13" t="b">
        <f t="shared" ref="X8:X78" si="45">IF(W8="A",4,IF(W8="B+",3.5,IF(W8="B",3,IF(W8="C+",2.5,IF(W8="C",2,IF(W8="D+",1.5,IF(W8="D",1,IF(W8="F",0,IF(W8="S",FALSE)))))))))</f>
        <v>0</v>
      </c>
      <c r="Y8" s="13">
        <f t="shared" ref="Y8:Y78" si="46">IF(OR(W8="เลือก",W8="W"),0,X8)</f>
        <v>0</v>
      </c>
      <c r="Z8" s="13">
        <f t="shared" ref="Z8:Z78" si="47">IF(OR(W8="เลือก",W8="W"),0,1)</f>
        <v>0</v>
      </c>
      <c r="AA8" s="62">
        <f t="shared" ref="AA8:AA78" si="48">IF(OR(W8="W",W8="เลือก",W8="U",W8="F"),0,B8)</f>
        <v>0</v>
      </c>
      <c r="AB8" s="12" t="s">
        <v>0</v>
      </c>
      <c r="AC8" s="13" t="b">
        <f t="shared" ref="AC8:AC19" si="49">IF(AB8="A",4,IF(AB8="B+",3.5,IF(AB8="B",3,IF(AB8="C+",2.5,IF(AB8="C",2,IF(AB8="D+",1.5,IF(AB8="D",1,IF(AB8="F",0,IF(AB8="W","FALSE",IF(AB8="S",TRUE,IF(AB8="U",FALSE)))))))))))</f>
        <v>0</v>
      </c>
      <c r="AD8" s="13">
        <f t="shared" ref="AD8:AD19" si="50">IF(OR(AB8="เลือก",AB8="W",AB8="S",AB8="U"),0,AC8)</f>
        <v>0</v>
      </c>
      <c r="AE8" s="13">
        <f t="shared" ref="AE8:AE19" si="51">IF(OR(AB8="เลือก",AB8="W",AB8="U"),0,1)</f>
        <v>0</v>
      </c>
      <c r="AF8" s="13">
        <f t="shared" ref="AF8:AF19" si="52">IF(OR(AB8="W",AB8="เลือก",AB8="U",AB8="F"),0,B8)</f>
        <v>0</v>
      </c>
      <c r="AG8" s="104">
        <f t="shared" ref="AG8:AG19" si="53">G8+L8+Q8+V8+AA8+AF8</f>
        <v>0</v>
      </c>
      <c r="AH8" s="13">
        <f t="shared" ref="AH8:AH78" si="54">(E8+J8+O8+T8+Y8+AD8)</f>
        <v>0</v>
      </c>
      <c r="AI8" s="13">
        <f t="shared" ref="AI8:AI78" si="55">(F8+K8+P8+U8+Z8+AE8)</f>
        <v>0</v>
      </c>
      <c r="AJ8" s="62">
        <f t="shared" ref="AJ8:AJ78" si="56">IF(OR(C8="S",C8="U",C8="W",H8="S",H8="U",H8="W",M8="S",M8="U",M8="W",R8="S",R8="U",R8="W",W8="S",W8="U",W8="W",AC8="W",AC8="S",AC8="U"),0,B8*AI8)</f>
        <v>0</v>
      </c>
      <c r="AK8" s="63">
        <f t="shared" si="10"/>
        <v>0</v>
      </c>
      <c r="AL8" s="69" t="str">
        <f t="shared" si="0"/>
        <v>001201</v>
      </c>
      <c r="AM8" s="70">
        <f t="shared" si="1"/>
        <v>3</v>
      </c>
      <c r="AN8" s="43" t="str">
        <f t="shared" si="11"/>
        <v/>
      </c>
      <c r="AO8" s="43" t="str">
        <f t="shared" si="2"/>
        <v/>
      </c>
      <c r="AP8" s="43" t="str">
        <f t="shared" si="3"/>
        <v/>
      </c>
      <c r="AQ8" s="43" t="str">
        <f t="shared" si="4"/>
        <v/>
      </c>
      <c r="AR8" s="43" t="str">
        <f t="shared" si="5"/>
        <v/>
      </c>
      <c r="AS8" s="43" t="str">
        <f t="shared" si="12"/>
        <v/>
      </c>
      <c r="AT8" s="56">
        <f t="shared" si="13"/>
        <v>203104</v>
      </c>
      <c r="AU8" s="70">
        <f t="shared" si="14"/>
        <v>3</v>
      </c>
      <c r="AV8" s="43" t="str">
        <f t="shared" si="15"/>
        <v/>
      </c>
      <c r="AW8" s="43" t="str">
        <f t="shared" si="16"/>
        <v/>
      </c>
      <c r="AX8" s="43" t="str">
        <f t="shared" si="17"/>
        <v/>
      </c>
      <c r="AY8" s="43" t="str">
        <f t="shared" si="18"/>
        <v/>
      </c>
      <c r="AZ8" s="43" t="str">
        <f t="shared" si="19"/>
        <v/>
      </c>
      <c r="BA8" s="43" t="str">
        <f t="shared" si="20"/>
        <v/>
      </c>
      <c r="BB8" s="56">
        <f t="shared" si="21"/>
        <v>601242</v>
      </c>
      <c r="BC8" s="43">
        <f t="shared" si="22"/>
        <v>3</v>
      </c>
      <c r="BD8" s="44" t="str">
        <f t="shared" si="23"/>
        <v/>
      </c>
      <c r="BE8" s="44" t="str">
        <f t="shared" si="24"/>
        <v/>
      </c>
      <c r="BF8" s="44" t="str">
        <f t="shared" si="25"/>
        <v/>
      </c>
      <c r="BG8" s="44" t="str">
        <f t="shared" si="26"/>
        <v/>
      </c>
      <c r="BH8" s="44" t="str">
        <f t="shared" si="27"/>
        <v/>
      </c>
      <c r="BI8" s="45" t="str">
        <f t="shared" si="28"/>
        <v/>
      </c>
      <c r="BJ8" s="34" t="str">
        <f t="shared" si="6"/>
        <v/>
      </c>
      <c r="BK8" s="43" t="str">
        <f t="shared" si="6"/>
        <v/>
      </c>
      <c r="BL8" s="43" t="str">
        <f t="shared" si="7"/>
        <v/>
      </c>
      <c r="BM8" s="43" t="str">
        <f>IF(OR(H99="เลือก"),"",H99)</f>
        <v/>
      </c>
      <c r="BN8" s="43" t="str">
        <f>IF(OR(M99="เลือก"),"",M99)</f>
        <v/>
      </c>
      <c r="BO8" s="111" t="str">
        <f>IF(OR(R99="เลือก"),"",R99)</f>
        <v/>
      </c>
      <c r="BP8" s="111" t="str">
        <f t="shared" si="8"/>
        <v/>
      </c>
      <c r="BQ8" s="112" t="str">
        <f t="shared" si="9"/>
        <v/>
      </c>
    </row>
    <row r="9" spans="1:72" ht="21.75" customHeight="1" x14ac:dyDescent="0.5">
      <c r="A9" s="68" t="s">
        <v>57</v>
      </c>
      <c r="B9" s="75">
        <v>3</v>
      </c>
      <c r="C9" s="12" t="s">
        <v>0</v>
      </c>
      <c r="D9" s="12" t="b">
        <f t="shared" si="29"/>
        <v>0</v>
      </c>
      <c r="E9" s="12" t="b">
        <f t="shared" si="30"/>
        <v>0</v>
      </c>
      <c r="F9" s="12">
        <f t="shared" si="31"/>
        <v>0</v>
      </c>
      <c r="G9" s="12">
        <f t="shared" si="32"/>
        <v>0</v>
      </c>
      <c r="H9" s="12" t="s">
        <v>0</v>
      </c>
      <c r="I9" s="12" t="b">
        <f t="shared" si="33"/>
        <v>0</v>
      </c>
      <c r="J9" s="12">
        <f t="shared" si="34"/>
        <v>0</v>
      </c>
      <c r="K9" s="12">
        <f t="shared" si="35"/>
        <v>0</v>
      </c>
      <c r="L9" s="12">
        <f t="shared" si="36"/>
        <v>0</v>
      </c>
      <c r="M9" s="12" t="s">
        <v>0</v>
      </c>
      <c r="N9" s="12" t="b">
        <f t="shared" si="37"/>
        <v>0</v>
      </c>
      <c r="O9" s="12">
        <f t="shared" si="38"/>
        <v>0</v>
      </c>
      <c r="P9" s="12">
        <f t="shared" si="39"/>
        <v>0</v>
      </c>
      <c r="Q9" s="12">
        <f t="shared" si="40"/>
        <v>0</v>
      </c>
      <c r="R9" s="12" t="s">
        <v>0</v>
      </c>
      <c r="S9" s="13" t="b">
        <f t="shared" si="41"/>
        <v>0</v>
      </c>
      <c r="T9" s="13">
        <f t="shared" si="42"/>
        <v>0</v>
      </c>
      <c r="U9" s="13">
        <f t="shared" si="43"/>
        <v>0</v>
      </c>
      <c r="V9" s="13">
        <f t="shared" si="44"/>
        <v>0</v>
      </c>
      <c r="W9" s="12" t="s">
        <v>0</v>
      </c>
      <c r="X9" s="13" t="b">
        <f t="shared" si="45"/>
        <v>0</v>
      </c>
      <c r="Y9" s="13">
        <f t="shared" si="46"/>
        <v>0</v>
      </c>
      <c r="Z9" s="13">
        <f t="shared" si="47"/>
        <v>0</v>
      </c>
      <c r="AA9" s="62">
        <f t="shared" si="48"/>
        <v>0</v>
      </c>
      <c r="AB9" s="12" t="s">
        <v>0</v>
      </c>
      <c r="AC9" s="13" t="b">
        <f t="shared" si="49"/>
        <v>0</v>
      </c>
      <c r="AD9" s="13">
        <f t="shared" si="50"/>
        <v>0</v>
      </c>
      <c r="AE9" s="13">
        <f t="shared" si="51"/>
        <v>0</v>
      </c>
      <c r="AF9" s="13">
        <f t="shared" si="52"/>
        <v>0</v>
      </c>
      <c r="AG9" s="104">
        <f t="shared" si="53"/>
        <v>0</v>
      </c>
      <c r="AH9" s="13">
        <f t="shared" si="54"/>
        <v>0</v>
      </c>
      <c r="AI9" s="13">
        <f t="shared" si="55"/>
        <v>0</v>
      </c>
      <c r="AJ9" s="62">
        <f t="shared" si="56"/>
        <v>0</v>
      </c>
      <c r="AK9" s="63">
        <f t="shared" si="10"/>
        <v>0</v>
      </c>
      <c r="AL9" s="69" t="str">
        <f t="shared" si="0"/>
        <v>001225</v>
      </c>
      <c r="AM9" s="70">
        <f t="shared" si="1"/>
        <v>3</v>
      </c>
      <c r="AN9" s="43" t="str">
        <f t="shared" si="11"/>
        <v/>
      </c>
      <c r="AO9" s="43" t="str">
        <f t="shared" si="2"/>
        <v/>
      </c>
      <c r="AP9" s="43" t="str">
        <f t="shared" si="3"/>
        <v/>
      </c>
      <c r="AQ9" s="43" t="str">
        <f t="shared" si="4"/>
        <v/>
      </c>
      <c r="AR9" s="43" t="str">
        <f t="shared" si="5"/>
        <v/>
      </c>
      <c r="AS9" s="43" t="str">
        <f t="shared" si="12"/>
        <v/>
      </c>
      <c r="AT9" s="56">
        <f t="shared" si="13"/>
        <v>203107</v>
      </c>
      <c r="AU9" s="70">
        <f t="shared" si="14"/>
        <v>1</v>
      </c>
      <c r="AV9" s="43" t="str">
        <f t="shared" si="15"/>
        <v/>
      </c>
      <c r="AW9" s="43" t="str">
        <f t="shared" si="16"/>
        <v/>
      </c>
      <c r="AX9" s="43" t="str">
        <f t="shared" si="17"/>
        <v/>
      </c>
      <c r="AY9" s="43" t="str">
        <f t="shared" si="18"/>
        <v/>
      </c>
      <c r="AZ9" s="43" t="str">
        <f t="shared" si="19"/>
        <v/>
      </c>
      <c r="BA9" s="43" t="str">
        <f t="shared" si="20"/>
        <v/>
      </c>
      <c r="BB9" s="56">
        <f t="shared" si="21"/>
        <v>601341</v>
      </c>
      <c r="BC9" s="43">
        <f t="shared" si="22"/>
        <v>3</v>
      </c>
      <c r="BD9" s="44" t="str">
        <f t="shared" si="23"/>
        <v/>
      </c>
      <c r="BE9" s="44" t="str">
        <f t="shared" si="24"/>
        <v/>
      </c>
      <c r="BF9" s="44" t="str">
        <f t="shared" si="25"/>
        <v/>
      </c>
      <c r="BG9" s="44" t="str">
        <f t="shared" si="26"/>
        <v/>
      </c>
      <c r="BH9" s="44" t="str">
        <f t="shared" si="27"/>
        <v/>
      </c>
      <c r="BI9" s="45" t="str">
        <f t="shared" si="28"/>
        <v/>
      </c>
      <c r="BJ9" s="34" t="str">
        <f t="shared" si="6"/>
        <v/>
      </c>
      <c r="BK9" s="43" t="str">
        <f t="shared" si="6"/>
        <v/>
      </c>
      <c r="BL9" s="43" t="str">
        <f t="shared" si="7"/>
        <v/>
      </c>
      <c r="BM9" s="43" t="str">
        <f>IF(OR(H100="เลือก"),"",H100)</f>
        <v/>
      </c>
      <c r="BN9" s="43" t="str">
        <f>IF(OR(M100="เลือก"),"",M100)</f>
        <v/>
      </c>
      <c r="BO9" s="111" t="str">
        <f>IF(OR(R100="เลือก"),"",R100)</f>
        <v/>
      </c>
      <c r="BP9" s="111" t="str">
        <f t="shared" si="8"/>
        <v/>
      </c>
      <c r="BQ9" s="112" t="str">
        <f t="shared" si="9"/>
        <v/>
      </c>
    </row>
    <row r="10" spans="1:72" ht="21.75" customHeight="1" x14ac:dyDescent="0.5">
      <c r="A10" s="68" t="s">
        <v>58</v>
      </c>
      <c r="B10" s="75">
        <v>3</v>
      </c>
      <c r="C10" s="12" t="s">
        <v>0</v>
      </c>
      <c r="D10" s="12" t="b">
        <f t="shared" si="29"/>
        <v>0</v>
      </c>
      <c r="E10" s="12" t="b">
        <f t="shared" si="30"/>
        <v>0</v>
      </c>
      <c r="F10" s="12">
        <f t="shared" si="31"/>
        <v>0</v>
      </c>
      <c r="G10" s="12">
        <f t="shared" si="32"/>
        <v>0</v>
      </c>
      <c r="H10" s="12" t="s">
        <v>0</v>
      </c>
      <c r="I10" s="12" t="b">
        <f t="shared" si="33"/>
        <v>0</v>
      </c>
      <c r="J10" s="12">
        <f t="shared" si="34"/>
        <v>0</v>
      </c>
      <c r="K10" s="12">
        <f t="shared" si="35"/>
        <v>0</v>
      </c>
      <c r="L10" s="12">
        <f t="shared" si="36"/>
        <v>0</v>
      </c>
      <c r="M10" s="12" t="s">
        <v>0</v>
      </c>
      <c r="N10" s="12" t="b">
        <f t="shared" si="37"/>
        <v>0</v>
      </c>
      <c r="O10" s="12">
        <f t="shared" si="38"/>
        <v>0</v>
      </c>
      <c r="P10" s="12">
        <f t="shared" si="39"/>
        <v>0</v>
      </c>
      <c r="Q10" s="12">
        <f t="shared" si="40"/>
        <v>0</v>
      </c>
      <c r="R10" s="12" t="s">
        <v>0</v>
      </c>
      <c r="S10" s="13" t="b">
        <f t="shared" si="41"/>
        <v>0</v>
      </c>
      <c r="T10" s="13">
        <f t="shared" si="42"/>
        <v>0</v>
      </c>
      <c r="U10" s="13">
        <f t="shared" si="43"/>
        <v>0</v>
      </c>
      <c r="V10" s="13">
        <f t="shared" si="44"/>
        <v>0</v>
      </c>
      <c r="W10" s="12" t="s">
        <v>0</v>
      </c>
      <c r="X10" s="13" t="b">
        <f t="shared" si="45"/>
        <v>0</v>
      </c>
      <c r="Y10" s="13">
        <f t="shared" si="46"/>
        <v>0</v>
      </c>
      <c r="Z10" s="13">
        <f t="shared" si="47"/>
        <v>0</v>
      </c>
      <c r="AA10" s="62">
        <f t="shared" si="48"/>
        <v>0</v>
      </c>
      <c r="AB10" s="12" t="s">
        <v>0</v>
      </c>
      <c r="AC10" s="13" t="b">
        <f t="shared" si="49"/>
        <v>0</v>
      </c>
      <c r="AD10" s="13">
        <f t="shared" si="50"/>
        <v>0</v>
      </c>
      <c r="AE10" s="13">
        <f t="shared" si="51"/>
        <v>0</v>
      </c>
      <c r="AF10" s="13">
        <f t="shared" si="52"/>
        <v>0</v>
      </c>
      <c r="AG10" s="104">
        <f t="shared" si="53"/>
        <v>0</v>
      </c>
      <c r="AH10" s="13">
        <f t="shared" si="54"/>
        <v>0</v>
      </c>
      <c r="AI10" s="13">
        <f t="shared" si="55"/>
        <v>0</v>
      </c>
      <c r="AJ10" s="62">
        <f t="shared" si="56"/>
        <v>0</v>
      </c>
      <c r="AK10" s="63">
        <f t="shared" si="10"/>
        <v>0</v>
      </c>
      <c r="AL10" s="69" t="str">
        <f t="shared" si="0"/>
        <v>751100</v>
      </c>
      <c r="AM10" s="70">
        <f t="shared" si="1"/>
        <v>3</v>
      </c>
      <c r="AN10" s="43" t="str">
        <f t="shared" si="11"/>
        <v/>
      </c>
      <c r="AO10" s="43" t="str">
        <f t="shared" si="2"/>
        <v/>
      </c>
      <c r="AP10" s="43" t="str">
        <f t="shared" si="3"/>
        <v/>
      </c>
      <c r="AQ10" s="43" t="str">
        <f t="shared" si="4"/>
        <v/>
      </c>
      <c r="AR10" s="43" t="str">
        <f t="shared" si="5"/>
        <v/>
      </c>
      <c r="AS10" s="43" t="str">
        <f t="shared" si="12"/>
        <v/>
      </c>
      <c r="AT10" s="56">
        <f t="shared" si="13"/>
        <v>203108</v>
      </c>
      <c r="AU10" s="70">
        <f t="shared" si="14"/>
        <v>1</v>
      </c>
      <c r="AV10" s="43" t="str">
        <f t="shared" si="15"/>
        <v/>
      </c>
      <c r="AW10" s="43" t="str">
        <f t="shared" si="16"/>
        <v/>
      </c>
      <c r="AX10" s="43" t="str">
        <f t="shared" si="17"/>
        <v/>
      </c>
      <c r="AY10" s="43" t="str">
        <f t="shared" si="18"/>
        <v/>
      </c>
      <c r="AZ10" s="43" t="str">
        <f t="shared" si="19"/>
        <v/>
      </c>
      <c r="BA10" s="43" t="str">
        <f t="shared" si="20"/>
        <v/>
      </c>
      <c r="BB10" s="56">
        <f t="shared" si="21"/>
        <v>601342</v>
      </c>
      <c r="BC10" s="43">
        <f t="shared" si="22"/>
        <v>3</v>
      </c>
      <c r="BD10" s="44" t="str">
        <f t="shared" si="23"/>
        <v/>
      </c>
      <c r="BE10" s="44" t="str">
        <f t="shared" si="24"/>
        <v/>
      </c>
      <c r="BF10" s="44" t="str">
        <f t="shared" si="25"/>
        <v/>
      </c>
      <c r="BG10" s="44" t="str">
        <f t="shared" si="26"/>
        <v/>
      </c>
      <c r="BH10" s="44" t="str">
        <f t="shared" si="27"/>
        <v/>
      </c>
      <c r="BI10" s="44" t="str">
        <f t="shared" si="28"/>
        <v/>
      </c>
      <c r="BJ10" s="34" t="str">
        <f t="shared" si="6"/>
        <v/>
      </c>
      <c r="BK10" s="43" t="str">
        <f t="shared" si="6"/>
        <v/>
      </c>
      <c r="BL10" s="43" t="str">
        <f t="shared" si="7"/>
        <v/>
      </c>
      <c r="BM10" s="43" t="str">
        <f>IF(OR(H101="เลือก"),"",H101)</f>
        <v/>
      </c>
      <c r="BN10" s="43" t="str">
        <f>IF(OR(M101="เลือก"),"",M101)</f>
        <v/>
      </c>
      <c r="BO10" s="111" t="str">
        <f>IF(OR(R101="เลือก"),"",R101)</f>
        <v/>
      </c>
      <c r="BP10" s="111" t="str">
        <f t="shared" si="8"/>
        <v/>
      </c>
      <c r="BQ10" s="112" t="str">
        <f t="shared" si="9"/>
        <v/>
      </c>
    </row>
    <row r="11" spans="1:72" ht="21.75" customHeight="1" x14ac:dyDescent="0.5">
      <c r="A11" s="68" t="s">
        <v>47</v>
      </c>
      <c r="B11" s="75">
        <v>3</v>
      </c>
      <c r="C11" s="12" t="s">
        <v>0</v>
      </c>
      <c r="D11" s="12" t="b">
        <f t="shared" si="29"/>
        <v>0</v>
      </c>
      <c r="E11" s="12" t="b">
        <f t="shared" ref="E11" si="57">IF(C11="A",4,IF(C11="B+",3.5,IF(C11="B",3,IF(C11="C+",2.5,IF(C11="C",2,IF(C11="D+",1.5,IF(C11="D",1,IF(C11="F",0,IF(C11="W",FALSE)))))))))</f>
        <v>0</v>
      </c>
      <c r="F11" s="12">
        <f t="shared" ref="F11" si="58">IF(C11="เลือก",0,IF(C11="W",0,1))</f>
        <v>0</v>
      </c>
      <c r="G11" s="12">
        <f t="shared" si="32"/>
        <v>0</v>
      </c>
      <c r="H11" s="12" t="s">
        <v>0</v>
      </c>
      <c r="I11" s="12" t="b">
        <f t="shared" si="33"/>
        <v>0</v>
      </c>
      <c r="J11" s="12">
        <f t="shared" ref="J11" si="59">IF(OR(H11="เลือก",H11="W"),0,I11)</f>
        <v>0</v>
      </c>
      <c r="K11" s="12">
        <f t="shared" ref="K11" si="60">IF(OR(H11="เลือก",H11="W"),0,1)</f>
        <v>0</v>
      </c>
      <c r="L11" s="12">
        <f t="shared" si="36"/>
        <v>0</v>
      </c>
      <c r="M11" s="12" t="s">
        <v>0</v>
      </c>
      <c r="N11" s="12" t="b">
        <f t="shared" si="37"/>
        <v>0</v>
      </c>
      <c r="O11" s="12">
        <f t="shared" ref="O11" si="61">IF(OR(M11="เลือก",M11="W"),0,N11)</f>
        <v>0</v>
      </c>
      <c r="P11" s="12">
        <f t="shared" ref="P11" si="62">IF(OR(M11="เลือก",M11="W"),0,1)</f>
        <v>0</v>
      </c>
      <c r="Q11" s="12">
        <f t="shared" si="40"/>
        <v>0</v>
      </c>
      <c r="R11" s="12" t="s">
        <v>0</v>
      </c>
      <c r="S11" s="13" t="b">
        <f t="shared" si="41"/>
        <v>0</v>
      </c>
      <c r="T11" s="13">
        <f t="shared" ref="T11" si="63">IF(OR(R11="เลือก",R11="W"),0,S11)</f>
        <v>0</v>
      </c>
      <c r="U11" s="13">
        <f t="shared" ref="U11" si="64">IF(OR(R11="เลือก",R11="W"),0,1)</f>
        <v>0</v>
      </c>
      <c r="V11" s="13">
        <f t="shared" si="44"/>
        <v>0</v>
      </c>
      <c r="W11" s="12" t="s">
        <v>0</v>
      </c>
      <c r="X11" s="13" t="b">
        <f t="shared" si="45"/>
        <v>0</v>
      </c>
      <c r="Y11" s="13">
        <f t="shared" si="46"/>
        <v>0</v>
      </c>
      <c r="Z11" s="13">
        <f t="shared" si="47"/>
        <v>0</v>
      </c>
      <c r="AA11" s="62">
        <f t="shared" si="48"/>
        <v>0</v>
      </c>
      <c r="AB11" s="12" t="s">
        <v>0</v>
      </c>
      <c r="AC11" s="13" t="b">
        <f t="shared" si="49"/>
        <v>0</v>
      </c>
      <c r="AD11" s="13">
        <f t="shared" si="50"/>
        <v>0</v>
      </c>
      <c r="AE11" s="13">
        <f t="shared" si="51"/>
        <v>0</v>
      </c>
      <c r="AF11" s="13">
        <f t="shared" si="52"/>
        <v>0</v>
      </c>
      <c r="AG11" s="104">
        <f t="shared" si="53"/>
        <v>0</v>
      </c>
      <c r="AH11" s="13">
        <f t="shared" si="54"/>
        <v>0</v>
      </c>
      <c r="AI11" s="13">
        <f t="shared" si="55"/>
        <v>0</v>
      </c>
      <c r="AJ11" s="62">
        <f t="shared" si="56"/>
        <v>0</v>
      </c>
      <c r="AK11" s="63">
        <f t="shared" si="10"/>
        <v>0</v>
      </c>
      <c r="AL11" s="69" t="str">
        <f t="shared" si="0"/>
        <v/>
      </c>
      <c r="AM11" s="70" t="str">
        <f t="shared" si="1"/>
        <v/>
      </c>
      <c r="AN11" s="43" t="str">
        <f t="shared" si="11"/>
        <v/>
      </c>
      <c r="AO11" s="43" t="str">
        <f t="shared" si="2"/>
        <v/>
      </c>
      <c r="AP11" s="43" t="str">
        <f t="shared" si="3"/>
        <v/>
      </c>
      <c r="AQ11" s="43" t="str">
        <f t="shared" si="4"/>
        <v/>
      </c>
      <c r="AR11" s="43" t="str">
        <f t="shared" si="5"/>
        <v/>
      </c>
      <c r="AS11" s="43" t="str">
        <f t="shared" si="12"/>
        <v/>
      </c>
      <c r="AT11" s="56">
        <f t="shared" si="13"/>
        <v>203203</v>
      </c>
      <c r="AU11" s="70">
        <f t="shared" si="14"/>
        <v>3</v>
      </c>
      <c r="AV11" s="43" t="str">
        <f t="shared" si="15"/>
        <v/>
      </c>
      <c r="AW11" s="43" t="str">
        <f t="shared" si="16"/>
        <v/>
      </c>
      <c r="AX11" s="43" t="str">
        <f t="shared" si="17"/>
        <v/>
      </c>
      <c r="AY11" s="43" t="str">
        <f t="shared" si="18"/>
        <v/>
      </c>
      <c r="AZ11" s="43" t="str">
        <f t="shared" si="19"/>
        <v/>
      </c>
      <c r="BA11" s="43" t="str">
        <f t="shared" si="20"/>
        <v/>
      </c>
      <c r="BB11" s="56">
        <f t="shared" si="21"/>
        <v>601344</v>
      </c>
      <c r="BC11" s="43">
        <f t="shared" si="22"/>
        <v>2</v>
      </c>
      <c r="BD11" s="44" t="str">
        <f t="shared" si="23"/>
        <v/>
      </c>
      <c r="BE11" s="44" t="str">
        <f t="shared" si="24"/>
        <v/>
      </c>
      <c r="BF11" s="44" t="str">
        <f t="shared" si="25"/>
        <v/>
      </c>
      <c r="BG11" s="44" t="str">
        <f t="shared" si="26"/>
        <v/>
      </c>
      <c r="BH11" s="44" t="str">
        <f t="shared" si="27"/>
        <v/>
      </c>
      <c r="BI11" s="44" t="str">
        <f t="shared" si="28"/>
        <v/>
      </c>
      <c r="BJ11" s="34"/>
      <c r="BK11" s="43" t="str">
        <f t="shared" ref="BK11:BK25" si="65">IF(B102="","",B102)</f>
        <v/>
      </c>
      <c r="BL11" s="43" t="str">
        <f t="shared" si="7"/>
        <v/>
      </c>
      <c r="BM11" s="43"/>
      <c r="BN11" s="43"/>
      <c r="BO11" s="111"/>
      <c r="BP11" s="111" t="str">
        <f t="shared" si="8"/>
        <v/>
      </c>
      <c r="BQ11" s="112" t="str">
        <f t="shared" si="9"/>
        <v/>
      </c>
    </row>
    <row r="12" spans="1:72" ht="21.75" customHeight="1" x14ac:dyDescent="0.5">
      <c r="A12" s="68"/>
      <c r="B12" s="75"/>
      <c r="C12" s="12" t="s">
        <v>0</v>
      </c>
      <c r="D12" s="12" t="b">
        <f t="shared" si="29"/>
        <v>0</v>
      </c>
      <c r="E12" s="12" t="b">
        <f t="shared" si="30"/>
        <v>0</v>
      </c>
      <c r="F12" s="12">
        <f t="shared" si="31"/>
        <v>0</v>
      </c>
      <c r="G12" s="12">
        <f t="shared" si="32"/>
        <v>0</v>
      </c>
      <c r="H12" s="12" t="s">
        <v>0</v>
      </c>
      <c r="I12" s="12" t="b">
        <f t="shared" si="33"/>
        <v>0</v>
      </c>
      <c r="J12" s="12">
        <f t="shared" si="34"/>
        <v>0</v>
      </c>
      <c r="K12" s="12">
        <f t="shared" si="35"/>
        <v>0</v>
      </c>
      <c r="L12" s="12">
        <f t="shared" si="36"/>
        <v>0</v>
      </c>
      <c r="M12" s="12" t="s">
        <v>0</v>
      </c>
      <c r="N12" s="12" t="b">
        <f t="shared" si="37"/>
        <v>0</v>
      </c>
      <c r="O12" s="12">
        <f t="shared" si="38"/>
        <v>0</v>
      </c>
      <c r="P12" s="12">
        <f t="shared" si="39"/>
        <v>0</v>
      </c>
      <c r="Q12" s="12">
        <f t="shared" si="40"/>
        <v>0</v>
      </c>
      <c r="R12" s="12" t="s">
        <v>0</v>
      </c>
      <c r="S12" s="13" t="b">
        <f t="shared" si="41"/>
        <v>0</v>
      </c>
      <c r="T12" s="13">
        <f t="shared" si="42"/>
        <v>0</v>
      </c>
      <c r="U12" s="13">
        <f t="shared" si="43"/>
        <v>0</v>
      </c>
      <c r="V12" s="13">
        <f t="shared" si="44"/>
        <v>0</v>
      </c>
      <c r="W12" s="12" t="s">
        <v>0</v>
      </c>
      <c r="X12" s="13" t="b">
        <f t="shared" si="45"/>
        <v>0</v>
      </c>
      <c r="Y12" s="13">
        <f t="shared" si="46"/>
        <v>0</v>
      </c>
      <c r="Z12" s="13">
        <f t="shared" si="47"/>
        <v>0</v>
      </c>
      <c r="AA12" s="62">
        <f t="shared" si="48"/>
        <v>0</v>
      </c>
      <c r="AB12" s="12" t="s">
        <v>0</v>
      </c>
      <c r="AC12" s="13" t="b">
        <f t="shared" si="49"/>
        <v>0</v>
      </c>
      <c r="AD12" s="13">
        <f t="shared" si="50"/>
        <v>0</v>
      </c>
      <c r="AE12" s="13">
        <f t="shared" si="51"/>
        <v>0</v>
      </c>
      <c r="AF12" s="13">
        <f t="shared" si="52"/>
        <v>0</v>
      </c>
      <c r="AG12" s="104">
        <f t="shared" si="53"/>
        <v>0</v>
      </c>
      <c r="AH12" s="13">
        <f t="shared" si="54"/>
        <v>0</v>
      </c>
      <c r="AI12" s="13">
        <f t="shared" si="55"/>
        <v>0</v>
      </c>
      <c r="AJ12" s="62">
        <f t="shared" si="56"/>
        <v>0</v>
      </c>
      <c r="AK12" s="63">
        <f t="shared" si="10"/>
        <v>0</v>
      </c>
      <c r="AL12" s="69" t="str">
        <f t="shared" si="0"/>
        <v/>
      </c>
      <c r="AM12" s="70" t="str">
        <f t="shared" si="1"/>
        <v/>
      </c>
      <c r="AN12" s="43" t="str">
        <f t="shared" si="11"/>
        <v/>
      </c>
      <c r="AO12" s="43" t="str">
        <f t="shared" si="2"/>
        <v/>
      </c>
      <c r="AP12" s="43" t="str">
        <f t="shared" si="3"/>
        <v/>
      </c>
      <c r="AQ12" s="43" t="str">
        <f t="shared" si="4"/>
        <v/>
      </c>
      <c r="AR12" s="43" t="str">
        <f t="shared" si="5"/>
        <v/>
      </c>
      <c r="AS12" s="43" t="str">
        <f t="shared" si="12"/>
        <v/>
      </c>
      <c r="AT12" s="56">
        <f t="shared" si="13"/>
        <v>203204</v>
      </c>
      <c r="AU12" s="70">
        <f t="shared" si="14"/>
        <v>3</v>
      </c>
      <c r="AV12" s="43" t="str">
        <f t="shared" si="15"/>
        <v/>
      </c>
      <c r="AW12" s="43" t="str">
        <f t="shared" si="16"/>
        <v/>
      </c>
      <c r="AX12" s="43" t="str">
        <f t="shared" si="17"/>
        <v/>
      </c>
      <c r="AY12" s="43" t="str">
        <f t="shared" si="18"/>
        <v/>
      </c>
      <c r="AZ12" s="43" t="str">
        <f t="shared" si="19"/>
        <v/>
      </c>
      <c r="BA12" s="43" t="str">
        <f t="shared" si="20"/>
        <v/>
      </c>
      <c r="BB12" s="56">
        <f t="shared" si="21"/>
        <v>601345</v>
      </c>
      <c r="BC12" s="43">
        <f t="shared" si="22"/>
        <v>1</v>
      </c>
      <c r="BD12" s="44" t="str">
        <f t="shared" si="23"/>
        <v/>
      </c>
      <c r="BE12" s="44" t="str">
        <f t="shared" si="24"/>
        <v/>
      </c>
      <c r="BF12" s="44" t="str">
        <f t="shared" si="25"/>
        <v/>
      </c>
      <c r="BG12" s="44" t="str">
        <f t="shared" si="26"/>
        <v/>
      </c>
      <c r="BH12" s="44" t="str">
        <f t="shared" si="27"/>
        <v/>
      </c>
      <c r="BI12" s="44" t="str">
        <f t="shared" si="28"/>
        <v/>
      </c>
      <c r="BJ12" s="34" t="str">
        <f>IF(A105="","",A105)</f>
        <v/>
      </c>
      <c r="BK12" s="43" t="str">
        <f t="shared" si="65"/>
        <v/>
      </c>
      <c r="BL12" s="43" t="str">
        <f t="shared" si="7"/>
        <v/>
      </c>
      <c r="BM12" s="43" t="str">
        <f>IF(OR(H105="เลือก"),"",H105)</f>
        <v/>
      </c>
      <c r="BN12" s="43" t="str">
        <f>IF(OR(M105="เลือก"),"",M105)</f>
        <v/>
      </c>
      <c r="BO12" s="111" t="str">
        <f>IF(OR(R105="เลือก"),"",R105)</f>
        <v/>
      </c>
      <c r="BP12" s="111" t="str">
        <f t="shared" si="8"/>
        <v/>
      </c>
      <c r="BQ12" s="112" t="str">
        <f t="shared" si="9"/>
        <v/>
      </c>
    </row>
    <row r="13" spans="1:72" ht="21.75" customHeight="1" x14ac:dyDescent="0.5">
      <c r="A13" s="68"/>
      <c r="B13" s="75"/>
      <c r="C13" s="12" t="s">
        <v>0</v>
      </c>
      <c r="D13" s="12" t="b">
        <f t="shared" si="29"/>
        <v>0</v>
      </c>
      <c r="E13" s="12" t="b">
        <f t="shared" si="30"/>
        <v>0</v>
      </c>
      <c r="F13" s="12">
        <f t="shared" si="31"/>
        <v>0</v>
      </c>
      <c r="G13" s="12">
        <f t="shared" si="32"/>
        <v>0</v>
      </c>
      <c r="H13" s="12" t="s">
        <v>0</v>
      </c>
      <c r="I13" s="12" t="b">
        <f t="shared" si="33"/>
        <v>0</v>
      </c>
      <c r="J13" s="12">
        <f t="shared" si="34"/>
        <v>0</v>
      </c>
      <c r="K13" s="12">
        <f t="shared" si="35"/>
        <v>0</v>
      </c>
      <c r="L13" s="12">
        <f t="shared" si="36"/>
        <v>0</v>
      </c>
      <c r="M13" s="12" t="s">
        <v>0</v>
      </c>
      <c r="N13" s="12" t="b">
        <f t="shared" si="37"/>
        <v>0</v>
      </c>
      <c r="O13" s="12">
        <f t="shared" si="38"/>
        <v>0</v>
      </c>
      <c r="P13" s="12">
        <f t="shared" si="39"/>
        <v>0</v>
      </c>
      <c r="Q13" s="12">
        <f t="shared" si="40"/>
        <v>0</v>
      </c>
      <c r="R13" s="12" t="s">
        <v>0</v>
      </c>
      <c r="S13" s="13" t="b">
        <f t="shared" si="41"/>
        <v>0</v>
      </c>
      <c r="T13" s="13">
        <f t="shared" si="42"/>
        <v>0</v>
      </c>
      <c r="U13" s="13">
        <f t="shared" si="43"/>
        <v>0</v>
      </c>
      <c r="V13" s="13">
        <f t="shared" si="44"/>
        <v>0</v>
      </c>
      <c r="W13" s="12" t="s">
        <v>0</v>
      </c>
      <c r="X13" s="13" t="b">
        <f t="shared" si="45"/>
        <v>0</v>
      </c>
      <c r="Y13" s="13">
        <f t="shared" si="46"/>
        <v>0</v>
      </c>
      <c r="Z13" s="13">
        <f t="shared" si="47"/>
        <v>0</v>
      </c>
      <c r="AA13" s="62">
        <f t="shared" si="48"/>
        <v>0</v>
      </c>
      <c r="AB13" s="12" t="s">
        <v>0</v>
      </c>
      <c r="AC13" s="13" t="b">
        <f t="shared" si="49"/>
        <v>0</v>
      </c>
      <c r="AD13" s="13">
        <f t="shared" si="50"/>
        <v>0</v>
      </c>
      <c r="AE13" s="13">
        <f t="shared" si="51"/>
        <v>0</v>
      </c>
      <c r="AF13" s="13">
        <f t="shared" si="52"/>
        <v>0</v>
      </c>
      <c r="AG13" s="104">
        <f t="shared" si="53"/>
        <v>0</v>
      </c>
      <c r="AH13" s="13">
        <f t="shared" si="54"/>
        <v>0</v>
      </c>
      <c r="AI13" s="13">
        <f t="shared" si="55"/>
        <v>0</v>
      </c>
      <c r="AJ13" s="62">
        <f t="shared" si="56"/>
        <v>0</v>
      </c>
      <c r="AK13" s="63">
        <f t="shared" si="10"/>
        <v>0</v>
      </c>
      <c r="AL13" s="69" t="str">
        <f t="shared" si="0"/>
        <v/>
      </c>
      <c r="AM13" s="70" t="str">
        <f t="shared" si="1"/>
        <v/>
      </c>
      <c r="AN13" s="43" t="str">
        <f t="shared" si="11"/>
        <v/>
      </c>
      <c r="AO13" s="43" t="str">
        <f t="shared" si="2"/>
        <v/>
      </c>
      <c r="AP13" s="43" t="str">
        <f t="shared" si="3"/>
        <v/>
      </c>
      <c r="AQ13" s="43" t="str">
        <f t="shared" si="4"/>
        <v/>
      </c>
      <c r="AR13" s="43" t="str">
        <f t="shared" si="5"/>
        <v/>
      </c>
      <c r="AS13" s="43" t="str">
        <f t="shared" si="12"/>
        <v/>
      </c>
      <c r="AT13" s="56">
        <f t="shared" si="13"/>
        <v>203207</v>
      </c>
      <c r="AU13" s="70">
        <f t="shared" si="14"/>
        <v>1</v>
      </c>
      <c r="AV13" s="43" t="str">
        <f t="shared" si="15"/>
        <v/>
      </c>
      <c r="AW13" s="43" t="str">
        <f t="shared" si="16"/>
        <v/>
      </c>
      <c r="AX13" s="43" t="str">
        <f t="shared" si="17"/>
        <v/>
      </c>
      <c r="AY13" s="43" t="str">
        <f t="shared" si="18"/>
        <v/>
      </c>
      <c r="AZ13" s="43" t="str">
        <f t="shared" si="19"/>
        <v/>
      </c>
      <c r="BA13" s="43" t="str">
        <f t="shared" si="20"/>
        <v/>
      </c>
      <c r="BB13" s="56">
        <f t="shared" si="21"/>
        <v>601346</v>
      </c>
      <c r="BC13" s="43">
        <f t="shared" si="22"/>
        <v>2</v>
      </c>
      <c r="BD13" s="44" t="str">
        <f t="shared" si="23"/>
        <v/>
      </c>
      <c r="BE13" s="44" t="str">
        <f t="shared" si="24"/>
        <v/>
      </c>
      <c r="BF13" s="44" t="str">
        <f t="shared" si="25"/>
        <v/>
      </c>
      <c r="BG13" s="44" t="str">
        <f t="shared" si="26"/>
        <v/>
      </c>
      <c r="BH13" s="44" t="str">
        <f t="shared" si="27"/>
        <v/>
      </c>
      <c r="BI13" s="44" t="str">
        <f t="shared" si="28"/>
        <v/>
      </c>
      <c r="BJ13" s="34" t="str">
        <f>IF(A107="","",A107)</f>
        <v/>
      </c>
      <c r="BK13" s="43" t="str">
        <f t="shared" si="65"/>
        <v/>
      </c>
      <c r="BL13" s="43" t="str">
        <f t="shared" si="7"/>
        <v/>
      </c>
      <c r="BM13" s="43" t="str">
        <f>IF(OR(H107="เลือก"),"",H107)</f>
        <v/>
      </c>
      <c r="BN13" s="43" t="str">
        <f>IF(OR(M107="เลือก"),"",M107)</f>
        <v/>
      </c>
      <c r="BO13" s="111" t="str">
        <f>IF(OR(R107="เลือก"),"",R107)</f>
        <v/>
      </c>
      <c r="BP13" s="111" t="str">
        <f t="shared" si="8"/>
        <v/>
      </c>
      <c r="BQ13" s="112" t="str">
        <f t="shared" si="9"/>
        <v/>
      </c>
    </row>
    <row r="14" spans="1:72" ht="21.75" customHeight="1" x14ac:dyDescent="0.5">
      <c r="A14" s="68"/>
      <c r="B14" s="75"/>
      <c r="C14" s="12" t="s">
        <v>0</v>
      </c>
      <c r="D14" s="12" t="b">
        <f t="shared" si="29"/>
        <v>0</v>
      </c>
      <c r="E14" s="12" t="b">
        <f t="shared" si="30"/>
        <v>0</v>
      </c>
      <c r="F14" s="12">
        <f t="shared" si="31"/>
        <v>0</v>
      </c>
      <c r="G14" s="12">
        <f t="shared" si="32"/>
        <v>0</v>
      </c>
      <c r="H14" s="12" t="s">
        <v>0</v>
      </c>
      <c r="I14" s="12" t="b">
        <f t="shared" si="33"/>
        <v>0</v>
      </c>
      <c r="J14" s="12">
        <f t="shared" si="34"/>
        <v>0</v>
      </c>
      <c r="K14" s="12">
        <f t="shared" si="35"/>
        <v>0</v>
      </c>
      <c r="L14" s="12">
        <f t="shared" si="36"/>
        <v>0</v>
      </c>
      <c r="M14" s="12" t="s">
        <v>0</v>
      </c>
      <c r="N14" s="12" t="b">
        <f t="shared" si="37"/>
        <v>0</v>
      </c>
      <c r="O14" s="12">
        <f t="shared" si="38"/>
        <v>0</v>
      </c>
      <c r="P14" s="12">
        <f t="shared" si="39"/>
        <v>0</v>
      </c>
      <c r="Q14" s="12">
        <f t="shared" si="40"/>
        <v>0</v>
      </c>
      <c r="R14" s="12" t="s">
        <v>0</v>
      </c>
      <c r="S14" s="13" t="b">
        <f t="shared" si="41"/>
        <v>0</v>
      </c>
      <c r="T14" s="13">
        <f t="shared" si="42"/>
        <v>0</v>
      </c>
      <c r="U14" s="13">
        <f t="shared" si="43"/>
        <v>0</v>
      </c>
      <c r="V14" s="13">
        <f t="shared" si="44"/>
        <v>0</v>
      </c>
      <c r="W14" s="12" t="s">
        <v>0</v>
      </c>
      <c r="X14" s="13" t="b">
        <f t="shared" si="45"/>
        <v>0</v>
      </c>
      <c r="Y14" s="13">
        <f t="shared" si="46"/>
        <v>0</v>
      </c>
      <c r="Z14" s="13">
        <f t="shared" si="47"/>
        <v>0</v>
      </c>
      <c r="AA14" s="62">
        <f t="shared" si="48"/>
        <v>0</v>
      </c>
      <c r="AB14" s="12" t="s">
        <v>0</v>
      </c>
      <c r="AC14" s="13" t="b">
        <f t="shared" si="49"/>
        <v>0</v>
      </c>
      <c r="AD14" s="13">
        <f t="shared" si="50"/>
        <v>0</v>
      </c>
      <c r="AE14" s="13">
        <f t="shared" si="51"/>
        <v>0</v>
      </c>
      <c r="AF14" s="13">
        <f t="shared" si="52"/>
        <v>0</v>
      </c>
      <c r="AG14" s="104">
        <f t="shared" si="53"/>
        <v>0</v>
      </c>
      <c r="AH14" s="13">
        <f t="shared" si="54"/>
        <v>0</v>
      </c>
      <c r="AI14" s="13">
        <f t="shared" si="55"/>
        <v>0</v>
      </c>
      <c r="AJ14" s="62">
        <f t="shared" si="56"/>
        <v>0</v>
      </c>
      <c r="AK14" s="63">
        <f t="shared" si="10"/>
        <v>0</v>
      </c>
      <c r="AL14" s="69" t="str">
        <f t="shared" si="0"/>
        <v/>
      </c>
      <c r="AM14" s="70" t="str">
        <f t="shared" si="1"/>
        <v/>
      </c>
      <c r="AN14" s="43" t="str">
        <f t="shared" si="11"/>
        <v/>
      </c>
      <c r="AO14" s="43" t="str">
        <f t="shared" si="2"/>
        <v/>
      </c>
      <c r="AP14" s="43" t="str">
        <f t="shared" si="3"/>
        <v/>
      </c>
      <c r="AQ14" s="43" t="str">
        <f t="shared" si="4"/>
        <v/>
      </c>
      <c r="AR14" s="43" t="str">
        <f t="shared" si="5"/>
        <v/>
      </c>
      <c r="AS14" s="43" t="str">
        <f t="shared" si="12"/>
        <v/>
      </c>
      <c r="AT14" s="56">
        <f t="shared" si="13"/>
        <v>203208</v>
      </c>
      <c r="AU14" s="70">
        <f t="shared" si="14"/>
        <v>1</v>
      </c>
      <c r="AV14" s="43" t="str">
        <f t="shared" si="15"/>
        <v/>
      </c>
      <c r="AW14" s="43" t="str">
        <f t="shared" si="16"/>
        <v/>
      </c>
      <c r="AX14" s="43" t="str">
        <f t="shared" si="17"/>
        <v/>
      </c>
      <c r="AY14" s="43" t="str">
        <f t="shared" si="18"/>
        <v/>
      </c>
      <c r="AZ14" s="43" t="str">
        <f t="shared" si="19"/>
        <v/>
      </c>
      <c r="BA14" s="43" t="str">
        <f t="shared" si="20"/>
        <v/>
      </c>
      <c r="BB14" s="56">
        <f t="shared" si="21"/>
        <v>601347</v>
      </c>
      <c r="BC14" s="43">
        <f t="shared" si="22"/>
        <v>1</v>
      </c>
      <c r="BD14" s="44" t="str">
        <f t="shared" si="23"/>
        <v/>
      </c>
      <c r="BE14" s="44" t="str">
        <f t="shared" si="24"/>
        <v/>
      </c>
      <c r="BF14" s="44" t="str">
        <f t="shared" si="25"/>
        <v/>
      </c>
      <c r="BG14" s="44" t="str">
        <f t="shared" si="26"/>
        <v/>
      </c>
      <c r="BH14" s="44" t="str">
        <f t="shared" si="27"/>
        <v/>
      </c>
      <c r="BI14" s="44" t="str">
        <f t="shared" si="28"/>
        <v/>
      </c>
      <c r="BJ14" s="34" t="str">
        <f>IF(A108="","",A108)</f>
        <v/>
      </c>
      <c r="BK14" s="43" t="str">
        <f t="shared" si="65"/>
        <v/>
      </c>
      <c r="BL14" s="43" t="str">
        <f t="shared" si="7"/>
        <v/>
      </c>
      <c r="BM14" s="43" t="str">
        <f>IF(OR(H108="เลือก"),"",H108)</f>
        <v/>
      </c>
      <c r="BN14" s="43" t="str">
        <f>IF(OR(M108="เลือก"),"",M108)</f>
        <v/>
      </c>
      <c r="BO14" s="111" t="str">
        <f>IF(OR(R108="เลือก"),"",R108)</f>
        <v/>
      </c>
      <c r="BP14" s="111" t="str">
        <f t="shared" si="8"/>
        <v/>
      </c>
      <c r="BQ14" s="112" t="str">
        <f t="shared" si="9"/>
        <v/>
      </c>
    </row>
    <row r="15" spans="1:72" ht="21.75" customHeight="1" x14ac:dyDescent="0.5">
      <c r="A15" s="68"/>
      <c r="B15" s="75"/>
      <c r="C15" s="12" t="s">
        <v>0</v>
      </c>
      <c r="D15" s="12" t="b">
        <f>IF(C15="A",4,IF(C15="B+",3.5,IF(C15="B",3,IF(C15="C+",2.5,IF(C15="C",2,IF(C15="D+",1.5,IF(C15="D",1,IF(C15="F",0,IF(C15="S",FALSE)))))))))</f>
        <v>0</v>
      </c>
      <c r="E15" s="12" t="b">
        <f>IF(C15="A",4,IF(C15="B+",3.5,IF(C15="B",3,IF(C15="C+",2.5,IF(C15="C",2,IF(C15="D+",1.5,IF(C15="D",1,IF(C15="F",0,IF(C15="W",FALSE)))))))))</f>
        <v>0</v>
      </c>
      <c r="F15" s="12">
        <f>IF(C15="เลือก",0,IF(C15="W",0,1))</f>
        <v>0</v>
      </c>
      <c r="G15" s="12">
        <f t="shared" si="32"/>
        <v>0</v>
      </c>
      <c r="H15" s="12" t="s">
        <v>0</v>
      </c>
      <c r="I15" s="12" t="b">
        <f>IF(H15="A",4,IF(H15="B+",3.5,IF(H15="B",3,IF(H15="C+",2.5,IF(H15="C",2,IF(H15="D+",1.5,IF(H15="D",1,IF(H15="F",0,IF(H15="S",FALSE)))))))))</f>
        <v>0</v>
      </c>
      <c r="J15" s="12">
        <f>IF(OR(H15="เลือก",H15="W"),0,I15)</f>
        <v>0</v>
      </c>
      <c r="K15" s="12">
        <f>IF(OR(H15="เลือก",H15="W"),0,1)</f>
        <v>0</v>
      </c>
      <c r="L15" s="12">
        <f t="shared" si="36"/>
        <v>0</v>
      </c>
      <c r="M15" s="12" t="s">
        <v>0</v>
      </c>
      <c r="N15" s="12" t="b">
        <f>IF(M15="A",4,IF(M15="B+",3.5,IF(M15="B",3,IF(M15="C+",2.5,IF(M15="C",2,IF(M15="D+",1.5,IF(M15="D",1,IF(M15="F",0,IF(M15="S",FALSE)))))))))</f>
        <v>0</v>
      </c>
      <c r="O15" s="12">
        <f>IF(OR(M15="เลือก",M15="W"),0,N15)</f>
        <v>0</v>
      </c>
      <c r="P15" s="12">
        <f>IF(OR(M15="เลือก",M15="W"),0,1)</f>
        <v>0</v>
      </c>
      <c r="Q15" s="12">
        <f t="shared" si="40"/>
        <v>0</v>
      </c>
      <c r="R15" s="12" t="s">
        <v>0</v>
      </c>
      <c r="S15" s="13" t="b">
        <f>IF(R15="A",4,IF(R15="B+",3.5,IF(R15="B",3,IF(R15="C+",2.5,IF(R15="C",2,IF(R15="D+",1.5,IF(R15="D",1,IF(R15="F",0,IF(R15="S",FALSE)))))))))</f>
        <v>0</v>
      </c>
      <c r="T15" s="13">
        <f>IF(OR(R15="เลือก",R15="W"),0,S15)</f>
        <v>0</v>
      </c>
      <c r="U15" s="13">
        <f>IF(OR(R15="เลือก",R15="W"),0,1)</f>
        <v>0</v>
      </c>
      <c r="V15" s="13">
        <f t="shared" si="44"/>
        <v>0</v>
      </c>
      <c r="W15" s="12" t="s">
        <v>0</v>
      </c>
      <c r="X15" s="13" t="b">
        <f t="shared" si="45"/>
        <v>0</v>
      </c>
      <c r="Y15" s="13">
        <f t="shared" si="46"/>
        <v>0</v>
      </c>
      <c r="Z15" s="13">
        <f t="shared" si="47"/>
        <v>0</v>
      </c>
      <c r="AA15" s="62">
        <f t="shared" si="48"/>
        <v>0</v>
      </c>
      <c r="AB15" s="12" t="s">
        <v>0</v>
      </c>
      <c r="AC15" s="13" t="b">
        <f t="shared" si="49"/>
        <v>0</v>
      </c>
      <c r="AD15" s="13">
        <f t="shared" si="50"/>
        <v>0</v>
      </c>
      <c r="AE15" s="13">
        <f t="shared" si="51"/>
        <v>0</v>
      </c>
      <c r="AF15" s="13">
        <f t="shared" si="52"/>
        <v>0</v>
      </c>
      <c r="AG15" s="104">
        <f t="shared" si="53"/>
        <v>0</v>
      </c>
      <c r="AH15" s="13">
        <f t="shared" si="54"/>
        <v>0</v>
      </c>
      <c r="AI15" s="13">
        <f t="shared" si="55"/>
        <v>0</v>
      </c>
      <c r="AJ15" s="62">
        <f t="shared" si="56"/>
        <v>0</v>
      </c>
      <c r="AK15" s="63">
        <f t="shared" si="10"/>
        <v>0</v>
      </c>
      <c r="AL15" s="69" t="str">
        <f t="shared" si="0"/>
        <v/>
      </c>
      <c r="AM15" s="70" t="str">
        <f t="shared" si="1"/>
        <v/>
      </c>
      <c r="AN15" s="43" t="str">
        <f t="shared" si="11"/>
        <v/>
      </c>
      <c r="AO15" s="43" t="str">
        <f t="shared" si="2"/>
        <v/>
      </c>
      <c r="AP15" s="43" t="str">
        <f t="shared" si="3"/>
        <v/>
      </c>
      <c r="AQ15" s="43" t="str">
        <f t="shared" si="4"/>
        <v/>
      </c>
      <c r="AR15" s="43" t="str">
        <f t="shared" si="5"/>
        <v/>
      </c>
      <c r="AS15" s="43" t="str">
        <f t="shared" si="12"/>
        <v/>
      </c>
      <c r="AT15" s="56">
        <f t="shared" si="13"/>
        <v>203226</v>
      </c>
      <c r="AU15" s="70">
        <f t="shared" si="14"/>
        <v>3</v>
      </c>
      <c r="AV15" s="43" t="str">
        <f t="shared" si="15"/>
        <v/>
      </c>
      <c r="AW15" s="43" t="str">
        <f t="shared" si="16"/>
        <v/>
      </c>
      <c r="AX15" s="43" t="str">
        <f t="shared" si="17"/>
        <v/>
      </c>
      <c r="AY15" s="43" t="str">
        <f t="shared" si="18"/>
        <v/>
      </c>
      <c r="AZ15" s="43" t="str">
        <f t="shared" si="19"/>
        <v/>
      </c>
      <c r="BA15" s="43" t="str">
        <f t="shared" si="20"/>
        <v/>
      </c>
      <c r="BB15" s="56">
        <f t="shared" si="21"/>
        <v>601351</v>
      </c>
      <c r="BC15" s="43">
        <f t="shared" si="22"/>
        <v>2</v>
      </c>
      <c r="BD15" s="44" t="str">
        <f t="shared" si="23"/>
        <v/>
      </c>
      <c r="BE15" s="44" t="str">
        <f t="shared" si="24"/>
        <v/>
      </c>
      <c r="BF15" s="44" t="str">
        <f t="shared" si="25"/>
        <v/>
      </c>
      <c r="BG15" s="44" t="str">
        <f t="shared" si="26"/>
        <v/>
      </c>
      <c r="BH15" s="44" t="str">
        <f t="shared" si="27"/>
        <v/>
      </c>
      <c r="BI15" s="44" t="str">
        <f t="shared" si="28"/>
        <v/>
      </c>
      <c r="BJ15" s="34"/>
      <c r="BK15" s="43" t="str">
        <f t="shared" si="65"/>
        <v/>
      </c>
      <c r="BL15" s="43" t="str">
        <f t="shared" si="7"/>
        <v/>
      </c>
      <c r="BM15" s="43"/>
      <c r="BN15" s="43"/>
      <c r="BO15" s="111"/>
      <c r="BP15" s="111" t="str">
        <f t="shared" si="8"/>
        <v/>
      </c>
      <c r="BQ15" s="112" t="str">
        <f t="shared" si="9"/>
        <v/>
      </c>
    </row>
    <row r="16" spans="1:72" ht="21.75" customHeight="1" x14ac:dyDescent="0.5">
      <c r="A16" s="68"/>
      <c r="B16" s="75"/>
      <c r="C16" s="12" t="s">
        <v>0</v>
      </c>
      <c r="D16" s="12" t="b">
        <f>IF(C16="A",4,IF(C16="B+",3.5,IF(C16="B",3,IF(C16="C+",2.5,IF(C16="C",2,IF(C16="D+",1.5,IF(C16="D",1,IF(C16="F",0,IF(C16="S",FALSE)))))))))</f>
        <v>0</v>
      </c>
      <c r="E16" s="12" t="b">
        <f>IF(C16="A",4,IF(C16="B+",3.5,IF(C16="B",3,IF(C16="C+",2.5,IF(C16="C",2,IF(C16="D+",1.5,IF(C16="D",1,IF(C16="F",0,IF(C16="W",FALSE)))))))))</f>
        <v>0</v>
      </c>
      <c r="F16" s="12">
        <f>IF(C16="เลือก",0,IF(C16="W",0,1))</f>
        <v>0</v>
      </c>
      <c r="G16" s="12">
        <f t="shared" si="32"/>
        <v>0</v>
      </c>
      <c r="H16" s="12" t="s">
        <v>0</v>
      </c>
      <c r="I16" s="12" t="b">
        <f>IF(H16="A",4,IF(H16="B+",3.5,IF(H16="B",3,IF(H16="C+",2.5,IF(H16="C",2,IF(H16="D+",1.5,IF(H16="D",1,IF(H16="F",0,IF(H16="S",FALSE)))))))))</f>
        <v>0</v>
      </c>
      <c r="J16" s="12">
        <f>IF(OR(H16="เลือก",H16="W"),0,I16)</f>
        <v>0</v>
      </c>
      <c r="K16" s="12">
        <f>IF(OR(H16="เลือก",H16="W"),0,1)</f>
        <v>0</v>
      </c>
      <c r="L16" s="12">
        <f t="shared" si="36"/>
        <v>0</v>
      </c>
      <c r="M16" s="12" t="s">
        <v>0</v>
      </c>
      <c r="N16" s="12" t="b">
        <f>IF(M16="A",4,IF(M16="B+",3.5,IF(M16="B",3,IF(M16="C+",2.5,IF(M16="C",2,IF(M16="D+",1.5,IF(M16="D",1,IF(M16="F",0,IF(M16="S",FALSE)))))))))</f>
        <v>0</v>
      </c>
      <c r="O16" s="12">
        <f>IF(OR(M16="เลือก",M16="W"),0,N16)</f>
        <v>0</v>
      </c>
      <c r="P16" s="12">
        <f>IF(OR(M16="เลือก",M16="W"),0,1)</f>
        <v>0</v>
      </c>
      <c r="Q16" s="12">
        <f t="shared" si="40"/>
        <v>0</v>
      </c>
      <c r="R16" s="12" t="s">
        <v>0</v>
      </c>
      <c r="S16" s="13" t="b">
        <f>IF(R16="A",4,IF(R16="B+",3.5,IF(R16="B",3,IF(R16="C+",2.5,IF(R16="C",2,IF(R16="D+",1.5,IF(R16="D",1,IF(R16="F",0,IF(R16="S",FALSE)))))))))</f>
        <v>0</v>
      </c>
      <c r="T16" s="13">
        <f>IF(OR(R16="เลือก",R16="W"),0,S16)</f>
        <v>0</v>
      </c>
      <c r="U16" s="13">
        <f>IF(OR(R16="เลือก",R16="W"),0,1)</f>
        <v>0</v>
      </c>
      <c r="V16" s="13">
        <f t="shared" si="44"/>
        <v>0</v>
      </c>
      <c r="W16" s="12" t="s">
        <v>0</v>
      </c>
      <c r="X16" s="13" t="b">
        <f t="shared" si="45"/>
        <v>0</v>
      </c>
      <c r="Y16" s="13">
        <f t="shared" si="46"/>
        <v>0</v>
      </c>
      <c r="Z16" s="13">
        <f t="shared" si="47"/>
        <v>0</v>
      </c>
      <c r="AA16" s="62">
        <f t="shared" si="48"/>
        <v>0</v>
      </c>
      <c r="AB16" s="12" t="s">
        <v>0</v>
      </c>
      <c r="AC16" s="13" t="b">
        <f t="shared" si="49"/>
        <v>0</v>
      </c>
      <c r="AD16" s="13">
        <f t="shared" si="50"/>
        <v>0</v>
      </c>
      <c r="AE16" s="13">
        <f t="shared" si="51"/>
        <v>0</v>
      </c>
      <c r="AF16" s="13">
        <f t="shared" si="52"/>
        <v>0</v>
      </c>
      <c r="AG16" s="104">
        <f t="shared" si="53"/>
        <v>0</v>
      </c>
      <c r="AH16" s="13">
        <f t="shared" si="54"/>
        <v>0</v>
      </c>
      <c r="AI16" s="13">
        <f t="shared" si="55"/>
        <v>0</v>
      </c>
      <c r="AJ16" s="62">
        <f t="shared" si="56"/>
        <v>0</v>
      </c>
      <c r="AK16" s="63">
        <f t="shared" si="10"/>
        <v>0</v>
      </c>
      <c r="AL16" s="69" t="str">
        <f t="shared" si="0"/>
        <v/>
      </c>
      <c r="AM16" s="70" t="str">
        <f t="shared" si="1"/>
        <v/>
      </c>
      <c r="AN16" s="43" t="str">
        <f t="shared" si="11"/>
        <v/>
      </c>
      <c r="AO16" s="43" t="str">
        <f t="shared" si="2"/>
        <v/>
      </c>
      <c r="AP16" s="43" t="str">
        <f t="shared" si="3"/>
        <v/>
      </c>
      <c r="AQ16" s="43" t="str">
        <f t="shared" si="4"/>
        <v/>
      </c>
      <c r="AR16" s="43" t="str">
        <f t="shared" si="5"/>
        <v/>
      </c>
      <c r="AS16" s="43" t="str">
        <f t="shared" si="12"/>
        <v/>
      </c>
      <c r="AT16" s="56">
        <f t="shared" si="13"/>
        <v>203229</v>
      </c>
      <c r="AU16" s="70">
        <f t="shared" si="14"/>
        <v>1</v>
      </c>
      <c r="AV16" s="43" t="str">
        <f t="shared" si="15"/>
        <v/>
      </c>
      <c r="AW16" s="43" t="str">
        <f t="shared" si="16"/>
        <v/>
      </c>
      <c r="AX16" s="43" t="str">
        <f t="shared" si="17"/>
        <v/>
      </c>
      <c r="AY16" s="43" t="str">
        <f t="shared" si="18"/>
        <v/>
      </c>
      <c r="AZ16" s="43" t="str">
        <f t="shared" si="19"/>
        <v/>
      </c>
      <c r="BA16" s="43" t="str">
        <f t="shared" si="20"/>
        <v/>
      </c>
      <c r="BB16" s="56">
        <f t="shared" si="21"/>
        <v>601361</v>
      </c>
      <c r="BC16" s="43">
        <f t="shared" si="22"/>
        <v>3</v>
      </c>
      <c r="BD16" s="44" t="str">
        <f t="shared" si="23"/>
        <v/>
      </c>
      <c r="BE16" s="44" t="str">
        <f t="shared" si="24"/>
        <v/>
      </c>
      <c r="BF16" s="44" t="str">
        <f t="shared" si="25"/>
        <v/>
      </c>
      <c r="BG16" s="44" t="str">
        <f t="shared" si="26"/>
        <v/>
      </c>
      <c r="BH16" s="44" t="str">
        <f t="shared" si="27"/>
        <v/>
      </c>
      <c r="BI16" s="44" t="str">
        <f t="shared" si="28"/>
        <v/>
      </c>
      <c r="BJ16" s="34"/>
      <c r="BK16" s="43" t="str">
        <f t="shared" si="65"/>
        <v/>
      </c>
      <c r="BL16" s="43" t="str">
        <f t="shared" si="7"/>
        <v/>
      </c>
      <c r="BM16" s="43"/>
      <c r="BN16" s="43"/>
      <c r="BO16" s="111"/>
      <c r="BP16" s="111" t="str">
        <f t="shared" si="8"/>
        <v/>
      </c>
      <c r="BQ16" s="112" t="str">
        <f t="shared" si="9"/>
        <v/>
      </c>
    </row>
    <row r="17" spans="1:69" ht="21.75" customHeight="1" x14ac:dyDescent="0.5">
      <c r="A17" s="68"/>
      <c r="B17" s="75"/>
      <c r="C17" s="12" t="s">
        <v>0</v>
      </c>
      <c r="D17" s="12" t="b">
        <f t="shared" si="29"/>
        <v>0</v>
      </c>
      <c r="E17" s="12" t="b">
        <f t="shared" ref="E17" si="66">IF(C17="A",4,IF(C17="B+",3.5,IF(C17="B",3,IF(C17="C+",2.5,IF(C17="C",2,IF(C17="D+",1.5,IF(C17="D",1,IF(C17="F",0,IF(C17="W",FALSE)))))))))</f>
        <v>0</v>
      </c>
      <c r="F17" s="12">
        <f t="shared" ref="F17" si="67">IF(C17="เลือก",0,IF(C17="W",0,1))</f>
        <v>0</v>
      </c>
      <c r="G17" s="12">
        <f t="shared" si="32"/>
        <v>0</v>
      </c>
      <c r="H17" s="12" t="s">
        <v>0</v>
      </c>
      <c r="I17" s="12" t="b">
        <f t="shared" si="33"/>
        <v>0</v>
      </c>
      <c r="J17" s="12">
        <f t="shared" ref="J17" si="68">IF(OR(H17="เลือก",H17="W"),0,I17)</f>
        <v>0</v>
      </c>
      <c r="K17" s="12">
        <f t="shared" ref="K17" si="69">IF(OR(H17="เลือก",H17="W"),0,1)</f>
        <v>0</v>
      </c>
      <c r="L17" s="12">
        <f t="shared" si="36"/>
        <v>0</v>
      </c>
      <c r="M17" s="12" t="s">
        <v>0</v>
      </c>
      <c r="N17" s="12" t="b">
        <f t="shared" si="37"/>
        <v>0</v>
      </c>
      <c r="O17" s="12">
        <f t="shared" ref="O17" si="70">IF(OR(M17="เลือก",M17="W"),0,N17)</f>
        <v>0</v>
      </c>
      <c r="P17" s="12">
        <f t="shared" ref="P17" si="71">IF(OR(M17="เลือก",M17="W"),0,1)</f>
        <v>0</v>
      </c>
      <c r="Q17" s="12">
        <f t="shared" si="40"/>
        <v>0</v>
      </c>
      <c r="R17" s="12" t="s">
        <v>0</v>
      </c>
      <c r="S17" s="13" t="b">
        <f t="shared" si="41"/>
        <v>0</v>
      </c>
      <c r="T17" s="13">
        <f t="shared" ref="T17" si="72">IF(OR(R17="เลือก",R17="W"),0,S17)</f>
        <v>0</v>
      </c>
      <c r="U17" s="13">
        <f t="shared" ref="U17" si="73">IF(OR(R17="เลือก",R17="W"),0,1)</f>
        <v>0</v>
      </c>
      <c r="V17" s="13">
        <f t="shared" si="44"/>
        <v>0</v>
      </c>
      <c r="W17" s="12" t="s">
        <v>0</v>
      </c>
      <c r="X17" s="13" t="b">
        <f t="shared" si="45"/>
        <v>0</v>
      </c>
      <c r="Y17" s="13">
        <f t="shared" si="46"/>
        <v>0</v>
      </c>
      <c r="Z17" s="13">
        <f t="shared" si="47"/>
        <v>0</v>
      </c>
      <c r="AA17" s="62">
        <f t="shared" si="48"/>
        <v>0</v>
      </c>
      <c r="AB17" s="12" t="s">
        <v>0</v>
      </c>
      <c r="AC17" s="13" t="b">
        <f t="shared" si="49"/>
        <v>0</v>
      </c>
      <c r="AD17" s="13">
        <f t="shared" si="50"/>
        <v>0</v>
      </c>
      <c r="AE17" s="13">
        <f t="shared" si="51"/>
        <v>0</v>
      </c>
      <c r="AF17" s="13">
        <f t="shared" si="52"/>
        <v>0</v>
      </c>
      <c r="AG17" s="104">
        <f t="shared" si="53"/>
        <v>0</v>
      </c>
      <c r="AH17" s="13">
        <f t="shared" si="54"/>
        <v>0</v>
      </c>
      <c r="AI17" s="13">
        <f t="shared" si="55"/>
        <v>0</v>
      </c>
      <c r="AJ17" s="62">
        <f t="shared" si="56"/>
        <v>0</v>
      </c>
      <c r="AK17" s="63">
        <f t="shared" si="10"/>
        <v>0</v>
      </c>
      <c r="AL17" s="69" t="str">
        <f t="shared" si="0"/>
        <v/>
      </c>
      <c r="AM17" s="70" t="str">
        <f t="shared" si="1"/>
        <v/>
      </c>
      <c r="AN17" s="43" t="str">
        <f t="shared" si="11"/>
        <v/>
      </c>
      <c r="AO17" s="43" t="str">
        <f t="shared" si="2"/>
        <v/>
      </c>
      <c r="AP17" s="43" t="str">
        <f t="shared" si="3"/>
        <v/>
      </c>
      <c r="AQ17" s="43" t="str">
        <f t="shared" si="4"/>
        <v/>
      </c>
      <c r="AR17" s="43" t="str">
        <f t="shared" si="5"/>
        <v/>
      </c>
      <c r="AS17" s="43" t="str">
        <f t="shared" si="12"/>
        <v/>
      </c>
      <c r="AT17" s="56">
        <f t="shared" si="13"/>
        <v>203236</v>
      </c>
      <c r="AU17" s="70">
        <f t="shared" si="14"/>
        <v>3</v>
      </c>
      <c r="AV17" s="43" t="str">
        <f t="shared" si="15"/>
        <v/>
      </c>
      <c r="AW17" s="43" t="str">
        <f t="shared" si="16"/>
        <v/>
      </c>
      <c r="AX17" s="43" t="str">
        <f t="shared" si="17"/>
        <v/>
      </c>
      <c r="AY17" s="43" t="str">
        <f t="shared" si="18"/>
        <v/>
      </c>
      <c r="AZ17" s="43" t="str">
        <f t="shared" si="19"/>
        <v/>
      </c>
      <c r="BA17" s="43" t="str">
        <f t="shared" si="20"/>
        <v/>
      </c>
      <c r="BB17" s="56">
        <f t="shared" si="21"/>
        <v>601452</v>
      </c>
      <c r="BC17" s="43">
        <f t="shared" si="22"/>
        <v>3</v>
      </c>
      <c r="BD17" s="44" t="str">
        <f t="shared" si="23"/>
        <v/>
      </c>
      <c r="BE17" s="44" t="str">
        <f t="shared" si="24"/>
        <v/>
      </c>
      <c r="BF17" s="44" t="str">
        <f t="shared" si="25"/>
        <v/>
      </c>
      <c r="BG17" s="44" t="str">
        <f t="shared" si="26"/>
        <v/>
      </c>
      <c r="BH17" s="44" t="str">
        <f t="shared" si="27"/>
        <v/>
      </c>
      <c r="BI17" s="44" t="str">
        <f t="shared" si="28"/>
        <v/>
      </c>
      <c r="BJ17" s="34" t="str">
        <f>IF(A110="","",A110)</f>
        <v/>
      </c>
      <c r="BK17" s="43" t="str">
        <f t="shared" si="65"/>
        <v/>
      </c>
      <c r="BL17" s="43" t="str">
        <f t="shared" si="7"/>
        <v/>
      </c>
      <c r="BM17" s="43" t="str">
        <f>IF(OR(H110="เลือก"),"",H110)</f>
        <v/>
      </c>
      <c r="BN17" s="43" t="str">
        <f>IF(OR(M110="เลือก"),"",M110)</f>
        <v/>
      </c>
      <c r="BO17" s="111" t="str">
        <f>IF(OR(R110="เลือก"),"",R110)</f>
        <v/>
      </c>
      <c r="BP17" s="111" t="str">
        <f t="shared" si="8"/>
        <v/>
      </c>
      <c r="BQ17" s="112" t="str">
        <f t="shared" si="9"/>
        <v/>
      </c>
    </row>
    <row r="18" spans="1:69" ht="21.75" customHeight="1" x14ac:dyDescent="0.5">
      <c r="A18" s="68"/>
      <c r="B18" s="75"/>
      <c r="C18" s="12" t="s">
        <v>0</v>
      </c>
      <c r="D18" s="12" t="b">
        <f t="shared" si="29"/>
        <v>0</v>
      </c>
      <c r="E18" s="12" t="b">
        <f t="shared" ref="E18" si="74">IF(C18="A",4,IF(C18="B+",3.5,IF(C18="B",3,IF(C18="C+",2.5,IF(C18="C",2,IF(C18="D+",1.5,IF(C18="D",1,IF(C18="F",0,IF(C18="W",FALSE)))))))))</f>
        <v>0</v>
      </c>
      <c r="F18" s="12">
        <f t="shared" ref="F18" si="75">IF(C18="เลือก",0,IF(C18="W",0,1))</f>
        <v>0</v>
      </c>
      <c r="G18" s="12">
        <f t="shared" si="32"/>
        <v>0</v>
      </c>
      <c r="H18" s="12" t="s">
        <v>0</v>
      </c>
      <c r="I18" s="12" t="b">
        <f t="shared" si="33"/>
        <v>0</v>
      </c>
      <c r="J18" s="12">
        <f t="shared" ref="J18" si="76">IF(OR(H18="เลือก",H18="W"),0,I18)</f>
        <v>0</v>
      </c>
      <c r="K18" s="12">
        <f t="shared" ref="K18" si="77">IF(OR(H18="เลือก",H18="W"),0,1)</f>
        <v>0</v>
      </c>
      <c r="L18" s="12">
        <f t="shared" si="36"/>
        <v>0</v>
      </c>
      <c r="M18" s="12" t="s">
        <v>0</v>
      </c>
      <c r="N18" s="12" t="b">
        <f t="shared" si="37"/>
        <v>0</v>
      </c>
      <c r="O18" s="12">
        <f t="shared" ref="O18" si="78">IF(OR(M18="เลือก",M18="W"),0,N18)</f>
        <v>0</v>
      </c>
      <c r="P18" s="12">
        <f t="shared" ref="P18" si="79">IF(OR(M18="เลือก",M18="W"),0,1)</f>
        <v>0</v>
      </c>
      <c r="Q18" s="12">
        <f t="shared" si="40"/>
        <v>0</v>
      </c>
      <c r="R18" s="12" t="s">
        <v>0</v>
      </c>
      <c r="S18" s="13" t="b">
        <f t="shared" si="41"/>
        <v>0</v>
      </c>
      <c r="T18" s="13">
        <f t="shared" ref="T18" si="80">IF(OR(R18="เลือก",R18="W"),0,S18)</f>
        <v>0</v>
      </c>
      <c r="U18" s="13">
        <f t="shared" ref="U18" si="81">IF(OR(R18="เลือก",R18="W"),0,1)</f>
        <v>0</v>
      </c>
      <c r="V18" s="13">
        <f t="shared" si="44"/>
        <v>0</v>
      </c>
      <c r="W18" s="12" t="s">
        <v>0</v>
      </c>
      <c r="X18" s="13" t="b">
        <f t="shared" si="45"/>
        <v>0</v>
      </c>
      <c r="Y18" s="13">
        <f t="shared" si="46"/>
        <v>0</v>
      </c>
      <c r="Z18" s="13">
        <f t="shared" si="47"/>
        <v>0</v>
      </c>
      <c r="AA18" s="62">
        <f t="shared" si="48"/>
        <v>0</v>
      </c>
      <c r="AB18" s="12" t="s">
        <v>0</v>
      </c>
      <c r="AC18" s="13" t="b">
        <f t="shared" si="49"/>
        <v>0</v>
      </c>
      <c r="AD18" s="13">
        <f t="shared" si="50"/>
        <v>0</v>
      </c>
      <c r="AE18" s="13">
        <f t="shared" si="51"/>
        <v>0</v>
      </c>
      <c r="AF18" s="13">
        <f t="shared" si="52"/>
        <v>0</v>
      </c>
      <c r="AG18" s="104">
        <f t="shared" si="53"/>
        <v>0</v>
      </c>
      <c r="AH18" s="13">
        <f t="shared" si="54"/>
        <v>0</v>
      </c>
      <c r="AI18" s="13">
        <f t="shared" si="55"/>
        <v>0</v>
      </c>
      <c r="AJ18" s="62">
        <f t="shared" si="56"/>
        <v>0</v>
      </c>
      <c r="AK18" s="63">
        <f t="shared" si="10"/>
        <v>0</v>
      </c>
      <c r="AL18" s="69" t="str">
        <f t="shared" si="0"/>
        <v/>
      </c>
      <c r="AM18" s="70" t="str">
        <f t="shared" si="1"/>
        <v/>
      </c>
      <c r="AN18" s="43" t="str">
        <f t="shared" si="11"/>
        <v/>
      </c>
      <c r="AO18" s="43" t="str">
        <f t="shared" si="2"/>
        <v/>
      </c>
      <c r="AP18" s="43" t="str">
        <f t="shared" si="3"/>
        <v/>
      </c>
      <c r="AQ18" s="43" t="str">
        <f t="shared" si="4"/>
        <v/>
      </c>
      <c r="AR18" s="43" t="str">
        <f t="shared" si="5"/>
        <v/>
      </c>
      <c r="AS18" s="43" t="str">
        <f t="shared" si="12"/>
        <v/>
      </c>
      <c r="AT18" s="56">
        <f t="shared" si="13"/>
        <v>203239</v>
      </c>
      <c r="AU18" s="70">
        <f t="shared" si="14"/>
        <v>1</v>
      </c>
      <c r="AV18" s="43" t="str">
        <f t="shared" si="15"/>
        <v/>
      </c>
      <c r="AW18" s="43" t="str">
        <f t="shared" si="16"/>
        <v/>
      </c>
      <c r="AX18" s="43" t="str">
        <f t="shared" si="17"/>
        <v/>
      </c>
      <c r="AY18" s="43" t="str">
        <f t="shared" si="18"/>
        <v/>
      </c>
      <c r="AZ18" s="43" t="str">
        <f t="shared" si="19"/>
        <v/>
      </c>
      <c r="BA18" s="43" t="str">
        <f t="shared" si="20"/>
        <v/>
      </c>
      <c r="BB18" s="56">
        <f t="shared" si="21"/>
        <v>601453</v>
      </c>
      <c r="BC18" s="43">
        <f t="shared" si="22"/>
        <v>1</v>
      </c>
      <c r="BD18" s="44" t="str">
        <f t="shared" si="23"/>
        <v/>
      </c>
      <c r="BE18" s="44" t="str">
        <f t="shared" si="24"/>
        <v/>
      </c>
      <c r="BF18" s="44" t="str">
        <f t="shared" si="25"/>
        <v/>
      </c>
      <c r="BG18" s="44" t="str">
        <f t="shared" si="26"/>
        <v/>
      </c>
      <c r="BH18" s="44" t="str">
        <f t="shared" si="27"/>
        <v/>
      </c>
      <c r="BI18" s="44" t="str">
        <f t="shared" si="28"/>
        <v/>
      </c>
      <c r="BJ18" s="34" t="str">
        <f>IF(A111="","",A111)</f>
        <v/>
      </c>
      <c r="BK18" s="43" t="str">
        <f t="shared" si="65"/>
        <v/>
      </c>
      <c r="BL18" s="43" t="str">
        <f t="shared" si="7"/>
        <v/>
      </c>
      <c r="BM18" s="43" t="str">
        <f>IF(OR(H111="เลือก"),"",H111)</f>
        <v/>
      </c>
      <c r="BN18" s="43" t="str">
        <f>IF(OR(M111="เลือก"),"",M111)</f>
        <v/>
      </c>
      <c r="BO18" s="111" t="str">
        <f>IF(OR(R111="เลือก"),"",R111)</f>
        <v/>
      </c>
      <c r="BP18" s="111" t="str">
        <f t="shared" si="8"/>
        <v/>
      </c>
      <c r="BQ18" s="112" t="str">
        <f t="shared" si="9"/>
        <v/>
      </c>
    </row>
    <row r="19" spans="1:69" ht="21.75" customHeight="1" x14ac:dyDescent="0.5">
      <c r="A19" s="68"/>
      <c r="B19" s="75"/>
      <c r="C19" s="12" t="s">
        <v>0</v>
      </c>
      <c r="D19" s="12" t="b">
        <f t="shared" si="29"/>
        <v>0</v>
      </c>
      <c r="E19" s="12" t="b">
        <f t="shared" ref="E19:E20" si="82">IF(C19="A",4,IF(C19="B+",3.5,IF(C19="B",3,IF(C19="C+",2.5,IF(C19="C",2,IF(C19="D+",1.5,IF(C19="D",1,IF(C19="F",0,IF(C19="W",FALSE)))))))))</f>
        <v>0</v>
      </c>
      <c r="F19" s="12">
        <f t="shared" ref="F19:F20" si="83">IF(C19="เลือก",0,IF(C19="W",0,1))</f>
        <v>0</v>
      </c>
      <c r="G19" s="12">
        <f t="shared" si="32"/>
        <v>0</v>
      </c>
      <c r="H19" s="12" t="s">
        <v>0</v>
      </c>
      <c r="I19" s="12" t="b">
        <f t="shared" si="33"/>
        <v>0</v>
      </c>
      <c r="J19" s="12">
        <f t="shared" ref="J19:J20" si="84">IF(OR(H19="เลือก",H19="W"),0,I19)</f>
        <v>0</v>
      </c>
      <c r="K19" s="12">
        <f t="shared" ref="K19:K20" si="85">IF(OR(H19="เลือก",H19="W"),0,1)</f>
        <v>0</v>
      </c>
      <c r="L19" s="12">
        <f t="shared" si="36"/>
        <v>0</v>
      </c>
      <c r="M19" s="12" t="s">
        <v>0</v>
      </c>
      <c r="N19" s="12" t="b">
        <f t="shared" si="37"/>
        <v>0</v>
      </c>
      <c r="O19" s="12">
        <f t="shared" ref="O19:O20" si="86">IF(OR(M19="เลือก",M19="W"),0,N19)</f>
        <v>0</v>
      </c>
      <c r="P19" s="12">
        <f t="shared" ref="P19:P20" si="87">IF(OR(M19="เลือก",M19="W"),0,1)</f>
        <v>0</v>
      </c>
      <c r="Q19" s="12">
        <f t="shared" si="40"/>
        <v>0</v>
      </c>
      <c r="R19" s="12" t="s">
        <v>0</v>
      </c>
      <c r="S19" s="13" t="b">
        <f t="shared" si="41"/>
        <v>0</v>
      </c>
      <c r="T19" s="13">
        <f t="shared" ref="T19:T20" si="88">IF(OR(R19="เลือก",R19="W"),0,S19)</f>
        <v>0</v>
      </c>
      <c r="U19" s="13">
        <f t="shared" ref="U19:U20" si="89">IF(OR(R19="เลือก",R19="W"),0,1)</f>
        <v>0</v>
      </c>
      <c r="V19" s="13">
        <f t="shared" si="44"/>
        <v>0</v>
      </c>
      <c r="W19" s="12" t="s">
        <v>0</v>
      </c>
      <c r="X19" s="13" t="b">
        <f t="shared" si="45"/>
        <v>0</v>
      </c>
      <c r="Y19" s="13">
        <f t="shared" si="46"/>
        <v>0</v>
      </c>
      <c r="Z19" s="13">
        <f t="shared" si="47"/>
        <v>0</v>
      </c>
      <c r="AA19" s="62">
        <f t="shared" si="48"/>
        <v>0</v>
      </c>
      <c r="AB19" s="12" t="s">
        <v>0</v>
      </c>
      <c r="AC19" s="13" t="b">
        <f t="shared" si="49"/>
        <v>0</v>
      </c>
      <c r="AD19" s="13">
        <f t="shared" si="50"/>
        <v>0</v>
      </c>
      <c r="AE19" s="13">
        <f t="shared" si="51"/>
        <v>0</v>
      </c>
      <c r="AF19" s="13">
        <f t="shared" si="52"/>
        <v>0</v>
      </c>
      <c r="AG19" s="104">
        <f t="shared" si="53"/>
        <v>0</v>
      </c>
      <c r="AH19" s="13">
        <f t="shared" si="54"/>
        <v>0</v>
      </c>
      <c r="AI19" s="13">
        <f t="shared" si="55"/>
        <v>0</v>
      </c>
      <c r="AJ19" s="62">
        <f t="shared" si="56"/>
        <v>0</v>
      </c>
      <c r="AK19" s="63">
        <f t="shared" si="10"/>
        <v>0</v>
      </c>
      <c r="AL19" s="69" t="str">
        <f t="shared" si="0"/>
        <v/>
      </c>
      <c r="AM19" s="70" t="str">
        <f t="shared" si="1"/>
        <v/>
      </c>
      <c r="AN19" s="43" t="str">
        <f t="shared" si="11"/>
        <v/>
      </c>
      <c r="AO19" s="43" t="str">
        <f t="shared" si="2"/>
        <v/>
      </c>
      <c r="AP19" s="43" t="str">
        <f t="shared" si="3"/>
        <v/>
      </c>
      <c r="AQ19" s="43" t="str">
        <f t="shared" si="4"/>
        <v/>
      </c>
      <c r="AR19" s="43" t="str">
        <f t="shared" si="5"/>
        <v/>
      </c>
      <c r="AS19" s="43" t="str">
        <f t="shared" si="12"/>
        <v/>
      </c>
      <c r="AT19" s="56">
        <f t="shared" si="13"/>
        <v>206103</v>
      </c>
      <c r="AU19" s="70">
        <f t="shared" si="14"/>
        <v>3</v>
      </c>
      <c r="AV19" s="43" t="str">
        <f t="shared" si="15"/>
        <v/>
      </c>
      <c r="AW19" s="43" t="str">
        <f t="shared" si="16"/>
        <v/>
      </c>
      <c r="AX19" s="43" t="str">
        <f t="shared" si="17"/>
        <v/>
      </c>
      <c r="AY19" s="43" t="str">
        <f t="shared" si="18"/>
        <v/>
      </c>
      <c r="AZ19" s="43" t="str">
        <f t="shared" si="19"/>
        <v/>
      </c>
      <c r="BA19" s="43" t="str">
        <f t="shared" si="20"/>
        <v/>
      </c>
      <c r="BB19" s="56">
        <f t="shared" si="21"/>
        <v>601460</v>
      </c>
      <c r="BC19" s="43">
        <f t="shared" si="22"/>
        <v>4</v>
      </c>
      <c r="BD19" s="44" t="str">
        <f t="shared" si="23"/>
        <v/>
      </c>
      <c r="BE19" s="44" t="str">
        <f t="shared" si="24"/>
        <v/>
      </c>
      <c r="BF19" s="44" t="str">
        <f t="shared" si="25"/>
        <v/>
      </c>
      <c r="BG19" s="44" t="str">
        <f t="shared" si="26"/>
        <v/>
      </c>
      <c r="BH19" s="44" t="str">
        <f t="shared" si="27"/>
        <v/>
      </c>
      <c r="BI19" s="44" t="str">
        <f t="shared" si="28"/>
        <v/>
      </c>
      <c r="BJ19" s="34" t="str">
        <f>IF(A112="","",A112)</f>
        <v/>
      </c>
      <c r="BK19" s="43" t="str">
        <f t="shared" si="65"/>
        <v/>
      </c>
      <c r="BL19" s="43" t="str">
        <f t="shared" si="7"/>
        <v/>
      </c>
      <c r="BM19" s="43" t="str">
        <f>IF(OR(H112="เลือก"),"",H112)</f>
        <v/>
      </c>
      <c r="BN19" s="43" t="str">
        <f>IF(OR(M112="เลือก"),"",M112)</f>
        <v/>
      </c>
      <c r="BO19" s="111" t="str">
        <f>IF(OR(R112="เลือก"),"",R112)</f>
        <v/>
      </c>
      <c r="BP19" s="111" t="str">
        <f t="shared" si="8"/>
        <v/>
      </c>
      <c r="BQ19" s="112" t="str">
        <f t="shared" si="9"/>
        <v/>
      </c>
    </row>
    <row r="20" spans="1:69" ht="21.75" customHeight="1" x14ac:dyDescent="0.5">
      <c r="A20" s="68"/>
      <c r="B20" s="75"/>
      <c r="C20" s="12" t="s">
        <v>0</v>
      </c>
      <c r="D20" s="12" t="b">
        <f t="shared" si="29"/>
        <v>0</v>
      </c>
      <c r="E20" s="12" t="b">
        <f t="shared" si="82"/>
        <v>0</v>
      </c>
      <c r="F20" s="12">
        <f t="shared" si="83"/>
        <v>0</v>
      </c>
      <c r="G20" s="12">
        <f t="shared" si="32"/>
        <v>0</v>
      </c>
      <c r="H20" s="12" t="s">
        <v>0</v>
      </c>
      <c r="I20" s="12" t="b">
        <f t="shared" si="33"/>
        <v>0</v>
      </c>
      <c r="J20" s="12">
        <f t="shared" si="84"/>
        <v>0</v>
      </c>
      <c r="K20" s="12">
        <f t="shared" si="85"/>
        <v>0</v>
      </c>
      <c r="L20" s="12">
        <f t="shared" si="36"/>
        <v>0</v>
      </c>
      <c r="M20" s="12" t="s">
        <v>0</v>
      </c>
      <c r="N20" s="12" t="b">
        <f t="shared" si="37"/>
        <v>0</v>
      </c>
      <c r="O20" s="12">
        <f t="shared" si="86"/>
        <v>0</v>
      </c>
      <c r="P20" s="12">
        <f t="shared" si="87"/>
        <v>0</v>
      </c>
      <c r="Q20" s="12">
        <f t="shared" si="40"/>
        <v>0</v>
      </c>
      <c r="R20" s="12" t="s">
        <v>0</v>
      </c>
      <c r="S20" s="13" t="b">
        <f t="shared" si="41"/>
        <v>0</v>
      </c>
      <c r="T20" s="13">
        <f t="shared" si="88"/>
        <v>0</v>
      </c>
      <c r="U20" s="13">
        <f t="shared" si="89"/>
        <v>0</v>
      </c>
      <c r="V20" s="13">
        <f t="shared" si="44"/>
        <v>0</v>
      </c>
      <c r="W20" s="12" t="s">
        <v>0</v>
      </c>
      <c r="X20" s="13" t="b">
        <f t="shared" si="45"/>
        <v>0</v>
      </c>
      <c r="Y20" s="13">
        <f t="shared" si="46"/>
        <v>0</v>
      </c>
      <c r="Z20" s="13">
        <f t="shared" si="47"/>
        <v>0</v>
      </c>
      <c r="AA20" s="62">
        <f t="shared" si="48"/>
        <v>0</v>
      </c>
      <c r="AB20" s="12" t="s">
        <v>0</v>
      </c>
      <c r="AC20" s="62"/>
      <c r="AD20" s="62"/>
      <c r="AE20" s="62"/>
      <c r="AF20" s="62"/>
      <c r="AG20" s="62"/>
      <c r="AH20" s="13">
        <f t="shared" si="54"/>
        <v>0</v>
      </c>
      <c r="AI20" s="13">
        <f t="shared" si="55"/>
        <v>0</v>
      </c>
      <c r="AJ20" s="62">
        <f t="shared" si="56"/>
        <v>0</v>
      </c>
      <c r="AK20" s="63">
        <f t="shared" si="10"/>
        <v>0</v>
      </c>
      <c r="AL20" s="69"/>
      <c r="AM20" s="70"/>
      <c r="AN20" s="44"/>
      <c r="AO20" s="44"/>
      <c r="AP20" s="44"/>
      <c r="AQ20" s="44"/>
      <c r="AR20" s="44"/>
      <c r="AS20" s="44"/>
      <c r="AT20" s="56">
        <f t="shared" si="13"/>
        <v>206104</v>
      </c>
      <c r="AU20" s="70">
        <f t="shared" si="14"/>
        <v>3</v>
      </c>
      <c r="AV20" s="43" t="str">
        <f t="shared" si="15"/>
        <v/>
      </c>
      <c r="AW20" s="43" t="str">
        <f t="shared" si="16"/>
        <v/>
      </c>
      <c r="AX20" s="43" t="str">
        <f t="shared" si="17"/>
        <v/>
      </c>
      <c r="AY20" s="43" t="str">
        <f t="shared" si="18"/>
        <v/>
      </c>
      <c r="AZ20" s="43" t="str">
        <f t="shared" si="19"/>
        <v/>
      </c>
      <c r="BA20" s="43" t="str">
        <f t="shared" si="20"/>
        <v/>
      </c>
      <c r="BB20" s="56">
        <f t="shared" si="21"/>
        <v>601471</v>
      </c>
      <c r="BC20" s="43">
        <f t="shared" si="22"/>
        <v>3</v>
      </c>
      <c r="BD20" s="44" t="str">
        <f t="shared" si="23"/>
        <v/>
      </c>
      <c r="BE20" s="44" t="str">
        <f t="shared" si="24"/>
        <v/>
      </c>
      <c r="BF20" s="44" t="str">
        <f t="shared" si="25"/>
        <v/>
      </c>
      <c r="BG20" s="44" t="str">
        <f t="shared" si="26"/>
        <v/>
      </c>
      <c r="BH20" s="44" t="str">
        <f t="shared" si="27"/>
        <v/>
      </c>
      <c r="BI20" s="44" t="str">
        <f t="shared" si="28"/>
        <v/>
      </c>
      <c r="BJ20" s="34" t="str">
        <f>IF(A113="","",A113)</f>
        <v/>
      </c>
      <c r="BK20" s="43" t="str">
        <f t="shared" si="65"/>
        <v/>
      </c>
      <c r="BL20" s="43" t="str">
        <f t="shared" si="7"/>
        <v/>
      </c>
      <c r="BM20" s="43" t="str">
        <f>IF(OR(H113="เลือก"),"",H113)</f>
        <v/>
      </c>
      <c r="BN20" s="43" t="str">
        <f>IF(OR(M113="เลือก"),"",M113)</f>
        <v/>
      </c>
      <c r="BO20" s="111" t="str">
        <f>IF(OR(R113="เลือก"),"",R113)</f>
        <v/>
      </c>
      <c r="BP20" s="111" t="str">
        <f t="shared" si="8"/>
        <v/>
      </c>
      <c r="BQ20" s="112" t="str">
        <f t="shared" si="9"/>
        <v/>
      </c>
    </row>
    <row r="21" spans="1:69" ht="21.75" x14ac:dyDescent="0.5">
      <c r="A21" s="145" t="s">
        <v>13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  <c r="AC21" s="26"/>
      <c r="AD21" s="26"/>
      <c r="AE21" s="26"/>
      <c r="AF21" s="26"/>
      <c r="AG21" s="26"/>
      <c r="AH21" s="14"/>
      <c r="AI21" s="14"/>
      <c r="AJ21" s="120">
        <f>SUM(AG7:AG20)</f>
        <v>0</v>
      </c>
      <c r="AK21" s="121"/>
      <c r="AL21" s="34"/>
      <c r="AM21" s="44"/>
      <c r="AN21" s="44"/>
      <c r="AO21" s="44"/>
      <c r="AP21" s="44"/>
      <c r="AQ21" s="44"/>
      <c r="AR21" s="44"/>
      <c r="AS21" s="44"/>
      <c r="AT21" s="56">
        <f t="shared" si="13"/>
        <v>207117</v>
      </c>
      <c r="AU21" s="70">
        <f t="shared" si="14"/>
        <v>1</v>
      </c>
      <c r="AV21" s="43" t="str">
        <f t="shared" si="15"/>
        <v/>
      </c>
      <c r="AW21" s="43" t="str">
        <f t="shared" si="16"/>
        <v/>
      </c>
      <c r="AX21" s="43" t="str">
        <f t="shared" si="17"/>
        <v/>
      </c>
      <c r="AY21" s="43" t="str">
        <f t="shared" si="18"/>
        <v/>
      </c>
      <c r="AZ21" s="43" t="str">
        <f t="shared" si="19"/>
        <v/>
      </c>
      <c r="BA21" s="43" t="str">
        <f t="shared" si="20"/>
        <v/>
      </c>
      <c r="BB21" s="56">
        <f t="shared" si="21"/>
        <v>601472</v>
      </c>
      <c r="BC21" s="43">
        <f t="shared" si="22"/>
        <v>3</v>
      </c>
      <c r="BD21" s="44" t="str">
        <f t="shared" si="23"/>
        <v/>
      </c>
      <c r="BE21" s="44" t="str">
        <f t="shared" si="24"/>
        <v/>
      </c>
      <c r="BF21" s="44" t="str">
        <f t="shared" si="25"/>
        <v/>
      </c>
      <c r="BG21" s="44" t="str">
        <f t="shared" si="26"/>
        <v/>
      </c>
      <c r="BH21" s="44" t="str">
        <f t="shared" si="27"/>
        <v/>
      </c>
      <c r="BI21" s="44" t="str">
        <f t="shared" si="28"/>
        <v/>
      </c>
      <c r="BJ21" s="34" t="str">
        <f t="shared" ref="BJ21:BJ27" si="90">IF(A110="","",A110)</f>
        <v/>
      </c>
      <c r="BK21" s="43" t="str">
        <f t="shared" si="65"/>
        <v/>
      </c>
      <c r="BL21" s="43" t="str">
        <f t="shared" si="7"/>
        <v/>
      </c>
      <c r="BM21" s="43" t="str">
        <f t="shared" ref="BM21:BM27" si="91">IF(OR(H110="เลือก"),"",H110)</f>
        <v/>
      </c>
      <c r="BN21" s="43" t="str">
        <f t="shared" ref="BN21:BN27" si="92">IF(OR(M110="เลือก"),"",M110)</f>
        <v/>
      </c>
      <c r="BO21" s="111" t="str">
        <f t="shared" ref="BO21:BO27" si="93">IF(OR(R110="เลือก"),"",R110)</f>
        <v/>
      </c>
      <c r="BP21" s="111" t="str">
        <f t="shared" si="8"/>
        <v/>
      </c>
      <c r="BQ21" s="112" t="str">
        <f t="shared" si="9"/>
        <v/>
      </c>
    </row>
    <row r="22" spans="1:69" ht="21.75" x14ac:dyDescent="0.5">
      <c r="A22" s="141" t="s">
        <v>15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26"/>
      <c r="AD22" s="26"/>
      <c r="AE22" s="26"/>
      <c r="AF22" s="26"/>
      <c r="AG22" s="26"/>
      <c r="AH22" s="14"/>
      <c r="AI22" s="14"/>
      <c r="AJ22" s="122">
        <f>SUM(AJ7:AJ20)</f>
        <v>0</v>
      </c>
      <c r="AK22" s="123"/>
      <c r="AL22" s="34"/>
      <c r="AM22" s="44"/>
      <c r="AN22" s="44"/>
      <c r="AO22" s="44"/>
      <c r="AP22" s="44"/>
      <c r="AQ22" s="44"/>
      <c r="AR22" s="44"/>
      <c r="AS22" s="44"/>
      <c r="AT22" s="56">
        <f t="shared" si="13"/>
        <v>207187</v>
      </c>
      <c r="AU22" s="70">
        <f t="shared" si="14"/>
        <v>3</v>
      </c>
      <c r="AV22" s="43" t="str">
        <f t="shared" si="15"/>
        <v/>
      </c>
      <c r="AW22" s="43" t="str">
        <f t="shared" si="16"/>
        <v/>
      </c>
      <c r="AX22" s="43" t="str">
        <f t="shared" si="17"/>
        <v/>
      </c>
      <c r="AY22" s="43" t="str">
        <f t="shared" si="18"/>
        <v/>
      </c>
      <c r="AZ22" s="43" t="str">
        <f t="shared" si="19"/>
        <v/>
      </c>
      <c r="BA22" s="43" t="str">
        <f t="shared" si="20"/>
        <v/>
      </c>
      <c r="BB22" s="56">
        <f t="shared" si="21"/>
        <v>601497</v>
      </c>
      <c r="BC22" s="43">
        <f t="shared" si="22"/>
        <v>1</v>
      </c>
      <c r="BD22" s="44" t="str">
        <f t="shared" si="23"/>
        <v/>
      </c>
      <c r="BE22" s="44" t="str">
        <f t="shared" si="24"/>
        <v/>
      </c>
      <c r="BF22" s="44" t="str">
        <f t="shared" si="25"/>
        <v/>
      </c>
      <c r="BG22" s="44" t="str">
        <f t="shared" si="26"/>
        <v/>
      </c>
      <c r="BH22" s="44" t="str">
        <f t="shared" si="27"/>
        <v/>
      </c>
      <c r="BI22" s="44" t="str">
        <f t="shared" si="28"/>
        <v/>
      </c>
      <c r="BJ22" s="34" t="str">
        <f t="shared" si="90"/>
        <v/>
      </c>
      <c r="BK22" s="43" t="str">
        <f t="shared" si="65"/>
        <v/>
      </c>
      <c r="BL22" s="43" t="str">
        <f t="shared" si="7"/>
        <v/>
      </c>
      <c r="BM22" s="43" t="str">
        <f t="shared" si="91"/>
        <v/>
      </c>
      <c r="BN22" s="43" t="str">
        <f t="shared" si="92"/>
        <v/>
      </c>
      <c r="BO22" s="111" t="str">
        <f t="shared" si="93"/>
        <v/>
      </c>
      <c r="BP22" s="111" t="str">
        <f t="shared" si="8"/>
        <v/>
      </c>
      <c r="BQ22" s="112" t="str">
        <f t="shared" si="9"/>
        <v/>
      </c>
    </row>
    <row r="23" spans="1:69" ht="21.75" x14ac:dyDescent="0.5">
      <c r="A23" s="141" t="s">
        <v>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14"/>
      <c r="AD23" s="14"/>
      <c r="AE23" s="14"/>
      <c r="AF23" s="14"/>
      <c r="AG23" s="14"/>
      <c r="AH23" s="14"/>
      <c r="AI23" s="14"/>
      <c r="AJ23" s="124" t="e">
        <f>(SUM(AK7:AK20))/AJ22</f>
        <v>#DIV/0!</v>
      </c>
      <c r="AK23" s="125"/>
      <c r="AL23" s="34"/>
      <c r="AM23" s="44"/>
      <c r="AN23" s="44"/>
      <c r="AO23" s="44"/>
      <c r="AP23" s="44"/>
      <c r="AQ23" s="44"/>
      <c r="AR23" s="44"/>
      <c r="AS23" s="44"/>
      <c r="AT23" s="56">
        <f t="shared" si="13"/>
        <v>208263</v>
      </c>
      <c r="AU23" s="70">
        <f t="shared" si="14"/>
        <v>3</v>
      </c>
      <c r="AV23" s="43" t="str">
        <f t="shared" si="15"/>
        <v/>
      </c>
      <c r="AW23" s="43" t="str">
        <f t="shared" si="16"/>
        <v/>
      </c>
      <c r="AX23" s="43" t="str">
        <f t="shared" si="17"/>
        <v/>
      </c>
      <c r="AY23" s="43" t="str">
        <f t="shared" si="18"/>
        <v/>
      </c>
      <c r="AZ23" s="43" t="str">
        <f t="shared" si="19"/>
        <v/>
      </c>
      <c r="BA23" s="43" t="str">
        <f t="shared" si="20"/>
        <v/>
      </c>
      <c r="BB23" s="56">
        <f t="shared" si="21"/>
        <v>601499</v>
      </c>
      <c r="BC23" s="43">
        <f t="shared" si="22"/>
        <v>3</v>
      </c>
      <c r="BD23" s="44" t="str">
        <f t="shared" si="23"/>
        <v/>
      </c>
      <c r="BE23" s="44" t="str">
        <f t="shared" si="24"/>
        <v/>
      </c>
      <c r="BF23" s="44" t="str">
        <f t="shared" si="25"/>
        <v/>
      </c>
      <c r="BG23" s="44" t="str">
        <f t="shared" si="26"/>
        <v/>
      </c>
      <c r="BH23" s="44" t="str">
        <f t="shared" si="27"/>
        <v/>
      </c>
      <c r="BI23" s="44" t="str">
        <f t="shared" si="28"/>
        <v/>
      </c>
      <c r="BJ23" s="34" t="str">
        <f t="shared" si="90"/>
        <v/>
      </c>
      <c r="BK23" s="43" t="str">
        <f t="shared" si="65"/>
        <v/>
      </c>
      <c r="BL23" s="43" t="str">
        <f t="shared" si="7"/>
        <v/>
      </c>
      <c r="BM23" s="43" t="str">
        <f t="shared" si="91"/>
        <v/>
      </c>
      <c r="BN23" s="43" t="str">
        <f t="shared" si="92"/>
        <v/>
      </c>
      <c r="BO23" s="111" t="str">
        <f t="shared" si="93"/>
        <v/>
      </c>
      <c r="BP23" s="111" t="str">
        <f t="shared" si="8"/>
        <v/>
      </c>
      <c r="BQ23" s="112" t="str">
        <f t="shared" si="9"/>
        <v/>
      </c>
    </row>
    <row r="24" spans="1:69" ht="21" customHeight="1" x14ac:dyDescent="0.5">
      <c r="A24" s="15"/>
      <c r="B24" s="16"/>
      <c r="C24" s="16"/>
      <c r="D24" s="16"/>
      <c r="E24" s="16"/>
      <c r="F24" s="16"/>
      <c r="G24" s="102"/>
      <c r="H24" s="16"/>
      <c r="I24" s="16"/>
      <c r="J24" s="16"/>
      <c r="K24" s="16"/>
      <c r="L24" s="102"/>
      <c r="M24" s="16"/>
      <c r="N24" s="16"/>
      <c r="O24" s="16"/>
      <c r="P24" s="16"/>
      <c r="Q24" s="102"/>
      <c r="R24" s="16"/>
      <c r="S24" s="16"/>
      <c r="T24" s="16"/>
      <c r="U24" s="16"/>
      <c r="V24" s="23"/>
      <c r="W24" s="16"/>
      <c r="X24" s="23"/>
      <c r="Y24" s="23"/>
      <c r="Z24" s="23"/>
      <c r="AA24" s="87"/>
      <c r="AB24" s="23"/>
      <c r="AC24" s="23"/>
      <c r="AD24" s="23"/>
      <c r="AE24" s="23"/>
      <c r="AF24" s="23"/>
      <c r="AG24" s="23"/>
      <c r="AH24" s="23"/>
      <c r="AI24" s="23"/>
      <c r="AJ24" s="87"/>
      <c r="AK24" s="17"/>
      <c r="AL24" s="34"/>
      <c r="AM24" s="44"/>
      <c r="AN24" s="44"/>
      <c r="AO24" s="44"/>
      <c r="AP24" s="44"/>
      <c r="AQ24" s="44"/>
      <c r="AR24" s="44"/>
      <c r="AS24" s="44"/>
      <c r="AT24" s="56">
        <f t="shared" si="13"/>
        <v>211311</v>
      </c>
      <c r="AU24" s="70">
        <f t="shared" si="14"/>
        <v>3</v>
      </c>
      <c r="AV24" s="43" t="str">
        <f t="shared" si="15"/>
        <v/>
      </c>
      <c r="AW24" s="43" t="str">
        <f t="shared" si="16"/>
        <v/>
      </c>
      <c r="AX24" s="43" t="str">
        <f t="shared" si="17"/>
        <v/>
      </c>
      <c r="AY24" s="43" t="str">
        <f t="shared" si="18"/>
        <v/>
      </c>
      <c r="AZ24" s="43" t="str">
        <f t="shared" si="19"/>
        <v/>
      </c>
      <c r="BA24" s="43" t="str">
        <f t="shared" si="20"/>
        <v/>
      </c>
      <c r="BB24" s="56" t="str">
        <f t="shared" si="21"/>
        <v>Major Elective(15)</v>
      </c>
      <c r="BC24" s="43" t="str">
        <f t="shared" si="22"/>
        <v/>
      </c>
      <c r="BD24" s="44"/>
      <c r="BE24" s="44"/>
      <c r="BF24" s="44"/>
      <c r="BG24" s="44"/>
      <c r="BH24" s="44"/>
      <c r="BI24" s="44"/>
      <c r="BJ24" s="34" t="str">
        <f t="shared" si="90"/>
        <v/>
      </c>
      <c r="BK24" s="43" t="str">
        <f t="shared" si="65"/>
        <v/>
      </c>
      <c r="BL24" s="43" t="str">
        <f t="shared" si="7"/>
        <v/>
      </c>
      <c r="BM24" s="43" t="str">
        <f t="shared" si="91"/>
        <v/>
      </c>
      <c r="BN24" s="43" t="str">
        <f t="shared" si="92"/>
        <v/>
      </c>
      <c r="BO24" s="111" t="str">
        <f t="shared" si="93"/>
        <v/>
      </c>
      <c r="BP24" s="111" t="str">
        <f t="shared" si="8"/>
        <v/>
      </c>
      <c r="BQ24" s="112" t="str">
        <f t="shared" si="9"/>
        <v/>
      </c>
    </row>
    <row r="25" spans="1:69" ht="21.75" x14ac:dyDescent="0.5">
      <c r="A25" s="18" t="s">
        <v>91</v>
      </c>
      <c r="B25" s="18"/>
      <c r="C25" s="18"/>
      <c r="D25" s="18"/>
      <c r="E25" s="18"/>
      <c r="F25" s="23"/>
      <c r="G25" s="102"/>
      <c r="H25" s="23"/>
      <c r="I25" s="23"/>
      <c r="J25" s="23"/>
      <c r="K25" s="23"/>
      <c r="L25" s="102"/>
      <c r="M25" s="23"/>
      <c r="N25" s="23"/>
      <c r="O25" s="23"/>
      <c r="P25" s="23"/>
      <c r="Q25" s="102"/>
      <c r="R25" s="23"/>
      <c r="S25" s="23"/>
      <c r="T25" s="23"/>
      <c r="U25" s="23"/>
      <c r="V25" s="23"/>
      <c r="W25" s="16"/>
      <c r="X25" s="23"/>
      <c r="Y25" s="23"/>
      <c r="Z25" s="23"/>
      <c r="AA25" s="87"/>
      <c r="AB25" s="23"/>
      <c r="AC25" s="23"/>
      <c r="AD25" s="23"/>
      <c r="AE25" s="23"/>
      <c r="AF25" s="23"/>
      <c r="AG25" s="23"/>
      <c r="AH25" s="23"/>
      <c r="AI25" s="23"/>
      <c r="AJ25" s="87"/>
      <c r="AK25" s="17"/>
      <c r="AL25" s="34"/>
      <c r="AM25" s="44"/>
      <c r="AN25" s="44"/>
      <c r="AO25" s="44"/>
      <c r="AP25" s="44"/>
      <c r="AQ25" s="44"/>
      <c r="AR25" s="44"/>
      <c r="AS25" s="44"/>
      <c r="AT25" s="56">
        <f t="shared" si="13"/>
        <v>211317</v>
      </c>
      <c r="AU25" s="70">
        <f t="shared" si="14"/>
        <v>1</v>
      </c>
      <c r="AV25" s="43" t="str">
        <f t="shared" si="15"/>
        <v/>
      </c>
      <c r="AW25" s="43" t="str">
        <f t="shared" si="16"/>
        <v/>
      </c>
      <c r="AX25" s="43" t="str">
        <f t="shared" si="17"/>
        <v/>
      </c>
      <c r="AY25" s="43" t="str">
        <f t="shared" si="18"/>
        <v/>
      </c>
      <c r="AZ25" s="43" t="str">
        <f t="shared" si="19"/>
        <v/>
      </c>
      <c r="BA25" s="43" t="str">
        <f t="shared" si="20"/>
        <v/>
      </c>
      <c r="BB25" s="56" t="str">
        <f t="shared" si="21"/>
        <v/>
      </c>
      <c r="BC25" s="43" t="str">
        <f t="shared" si="22"/>
        <v/>
      </c>
      <c r="BD25" s="44" t="str">
        <f t="shared" si="23"/>
        <v/>
      </c>
      <c r="BE25" s="44" t="str">
        <f t="shared" si="24"/>
        <v/>
      </c>
      <c r="BF25" s="44" t="str">
        <f t="shared" si="25"/>
        <v/>
      </c>
      <c r="BG25" s="44" t="str">
        <f t="shared" si="26"/>
        <v/>
      </c>
      <c r="BH25" s="44" t="str">
        <f t="shared" si="27"/>
        <v/>
      </c>
      <c r="BI25" s="44" t="str">
        <f t="shared" si="28"/>
        <v/>
      </c>
      <c r="BJ25" s="34" t="str">
        <f t="shared" si="90"/>
        <v/>
      </c>
      <c r="BK25" s="43" t="str">
        <f t="shared" si="65"/>
        <v/>
      </c>
      <c r="BL25" s="43" t="str">
        <f t="shared" si="7"/>
        <v/>
      </c>
      <c r="BM25" s="43" t="str">
        <f t="shared" si="91"/>
        <v/>
      </c>
      <c r="BN25" s="43" t="str">
        <f t="shared" si="92"/>
        <v/>
      </c>
      <c r="BO25" s="111" t="str">
        <f t="shared" si="93"/>
        <v/>
      </c>
      <c r="BP25" s="111" t="str">
        <f t="shared" si="8"/>
        <v/>
      </c>
      <c r="BQ25" s="112" t="str">
        <f t="shared" si="9"/>
        <v/>
      </c>
    </row>
    <row r="26" spans="1:69" ht="21.75" x14ac:dyDescent="0.5">
      <c r="A26" s="16" t="s">
        <v>30</v>
      </c>
      <c r="B26" s="16"/>
      <c r="C26" s="16"/>
      <c r="D26" s="16"/>
      <c r="E26" s="16"/>
      <c r="F26" s="23"/>
      <c r="G26" s="102"/>
      <c r="H26" s="23"/>
      <c r="I26" s="23"/>
      <c r="J26" s="23"/>
      <c r="K26" s="23"/>
      <c r="L26" s="102"/>
      <c r="M26" s="23"/>
      <c r="N26" s="23"/>
      <c r="O26" s="23"/>
      <c r="P26" s="23"/>
      <c r="Q26" s="102">
        <f t="shared" si="40"/>
        <v>0</v>
      </c>
      <c r="R26" s="23"/>
      <c r="S26" s="23"/>
      <c r="T26" s="23"/>
      <c r="U26" s="23"/>
      <c r="V26" s="23">
        <f t="shared" si="44"/>
        <v>0</v>
      </c>
      <c r="W26" s="16"/>
      <c r="X26" s="23"/>
      <c r="Y26" s="23"/>
      <c r="Z26" s="23"/>
      <c r="AA26" s="87"/>
      <c r="AB26" s="106"/>
      <c r="AC26" s="97"/>
      <c r="AD26" s="97"/>
      <c r="AE26" s="106"/>
      <c r="AF26" s="23"/>
      <c r="AG26" s="23"/>
      <c r="AH26" s="23"/>
      <c r="AI26" s="23"/>
      <c r="AJ26" s="87"/>
      <c r="AK26" s="17"/>
      <c r="AL26" s="34"/>
      <c r="AM26" s="44"/>
      <c r="AN26" s="44"/>
      <c r="AO26" s="44"/>
      <c r="AP26" s="44"/>
      <c r="AQ26" s="44"/>
      <c r="AR26" s="44"/>
      <c r="AS26" s="44"/>
      <c r="AT26" s="56">
        <f t="shared" si="13"/>
        <v>215207</v>
      </c>
      <c r="AU26" s="70">
        <f t="shared" si="14"/>
        <v>3</v>
      </c>
      <c r="AV26" s="43" t="str">
        <f t="shared" si="15"/>
        <v/>
      </c>
      <c r="AW26" s="43" t="str">
        <f t="shared" si="16"/>
        <v/>
      </c>
      <c r="AX26" s="43" t="str">
        <f t="shared" si="17"/>
        <v/>
      </c>
      <c r="AY26" s="43" t="str">
        <f t="shared" si="18"/>
        <v/>
      </c>
      <c r="AZ26" s="43" t="str">
        <f t="shared" si="19"/>
        <v/>
      </c>
      <c r="BA26" s="43" t="str">
        <f t="shared" si="20"/>
        <v/>
      </c>
      <c r="BB26" s="56" t="str">
        <f t="shared" si="21"/>
        <v/>
      </c>
      <c r="BC26" s="43" t="str">
        <f t="shared" si="22"/>
        <v/>
      </c>
      <c r="BD26" s="44" t="str">
        <f t="shared" si="23"/>
        <v/>
      </c>
      <c r="BE26" s="44" t="str">
        <f t="shared" si="24"/>
        <v/>
      </c>
      <c r="BF26" s="44" t="str">
        <f t="shared" si="25"/>
        <v/>
      </c>
      <c r="BG26" s="44" t="str">
        <f t="shared" si="26"/>
        <v/>
      </c>
      <c r="BH26" s="44" t="str">
        <f t="shared" si="27"/>
        <v/>
      </c>
      <c r="BI26" s="44" t="str">
        <f t="shared" si="28"/>
        <v/>
      </c>
      <c r="BJ26" s="34" t="str">
        <f t="shared" si="90"/>
        <v/>
      </c>
      <c r="BK26" s="43" t="str">
        <f>IF(B115="","",B115)</f>
        <v/>
      </c>
      <c r="BL26" s="43" t="str">
        <f t="shared" si="7"/>
        <v/>
      </c>
      <c r="BM26" s="43" t="str">
        <f t="shared" si="91"/>
        <v/>
      </c>
      <c r="BN26" s="43" t="str">
        <f t="shared" si="92"/>
        <v/>
      </c>
      <c r="BO26" s="111" t="str">
        <f t="shared" si="93"/>
        <v/>
      </c>
      <c r="BP26" s="111" t="str">
        <f t="shared" si="8"/>
        <v/>
      </c>
      <c r="BQ26" s="112" t="str">
        <f t="shared" si="9"/>
        <v/>
      </c>
    </row>
    <row r="27" spans="1:69" ht="21.75" customHeight="1" x14ac:dyDescent="0.5">
      <c r="A27" s="7" t="s">
        <v>7</v>
      </c>
      <c r="B27" s="8" t="s">
        <v>8</v>
      </c>
      <c r="C27" s="8" t="s">
        <v>1</v>
      </c>
      <c r="D27" s="8"/>
      <c r="E27" s="8"/>
      <c r="F27" s="8"/>
      <c r="G27" s="8" t="s">
        <v>69</v>
      </c>
      <c r="H27" s="8" t="s">
        <v>2</v>
      </c>
      <c r="I27" s="8"/>
      <c r="J27" s="8"/>
      <c r="K27" s="8"/>
      <c r="L27" s="8" t="s">
        <v>70</v>
      </c>
      <c r="M27" s="8" t="s">
        <v>3</v>
      </c>
      <c r="N27" s="8"/>
      <c r="O27" s="8"/>
      <c r="P27" s="8"/>
      <c r="Q27" s="8" t="s">
        <v>71</v>
      </c>
      <c r="R27" s="8" t="s">
        <v>4</v>
      </c>
      <c r="S27" s="9"/>
      <c r="T27" s="9"/>
      <c r="U27" s="9"/>
      <c r="V27" s="9" t="s">
        <v>72</v>
      </c>
      <c r="W27" s="10" t="s">
        <v>67</v>
      </c>
      <c r="X27" s="88" t="s">
        <v>32</v>
      </c>
      <c r="Y27" s="88" t="s">
        <v>68</v>
      </c>
      <c r="Z27" s="10" t="s">
        <v>38</v>
      </c>
      <c r="AA27" s="9" t="s">
        <v>73</v>
      </c>
      <c r="AB27" s="10" t="s">
        <v>74</v>
      </c>
      <c r="AC27" s="9" t="s">
        <v>75</v>
      </c>
      <c r="AD27" s="9" t="s">
        <v>76</v>
      </c>
      <c r="AE27" s="9" t="s">
        <v>38</v>
      </c>
      <c r="AF27" s="9" t="s">
        <v>77</v>
      </c>
      <c r="AG27" s="9" t="s">
        <v>78</v>
      </c>
      <c r="AH27" s="8" t="s">
        <v>35</v>
      </c>
      <c r="AI27" s="10" t="s">
        <v>34</v>
      </c>
      <c r="AJ27" s="10" t="s">
        <v>14</v>
      </c>
      <c r="AK27" s="8" t="s">
        <v>5</v>
      </c>
      <c r="AL27" s="34"/>
      <c r="AM27" s="44"/>
      <c r="AN27" s="44"/>
      <c r="AO27" s="44"/>
      <c r="AP27" s="44"/>
      <c r="AQ27" s="44"/>
      <c r="AR27" s="44"/>
      <c r="AS27" s="44"/>
      <c r="AT27" s="56">
        <f t="shared" si="13"/>
        <v>215208</v>
      </c>
      <c r="AU27" s="70">
        <f t="shared" si="14"/>
        <v>1</v>
      </c>
      <c r="AV27" s="43" t="str">
        <f t="shared" si="15"/>
        <v/>
      </c>
      <c r="AW27" s="43" t="str">
        <f t="shared" si="16"/>
        <v/>
      </c>
      <c r="AX27" s="43" t="str">
        <f t="shared" si="17"/>
        <v/>
      </c>
      <c r="AY27" s="43" t="str">
        <f t="shared" si="18"/>
        <v/>
      </c>
      <c r="AZ27" s="43" t="str">
        <f t="shared" si="19"/>
        <v/>
      </c>
      <c r="BA27" s="43" t="str">
        <f t="shared" si="20"/>
        <v/>
      </c>
      <c r="BB27" s="56" t="str">
        <f t="shared" si="21"/>
        <v/>
      </c>
      <c r="BC27" s="43" t="str">
        <f t="shared" si="22"/>
        <v/>
      </c>
      <c r="BD27" s="44" t="str">
        <f t="shared" si="23"/>
        <v/>
      </c>
      <c r="BE27" s="44" t="str">
        <f t="shared" si="24"/>
        <v/>
      </c>
      <c r="BF27" s="44" t="str">
        <f t="shared" si="25"/>
        <v/>
      </c>
      <c r="BG27" s="44" t="str">
        <f t="shared" si="26"/>
        <v/>
      </c>
      <c r="BH27" s="44" t="str">
        <f t="shared" si="27"/>
        <v/>
      </c>
      <c r="BI27" s="44" t="str">
        <f t="shared" si="28"/>
        <v/>
      </c>
      <c r="BJ27" s="34" t="str">
        <f t="shared" si="90"/>
        <v/>
      </c>
      <c r="BK27" s="43" t="str">
        <f>IF(B116="","",B116)</f>
        <v/>
      </c>
      <c r="BL27" s="43" t="str">
        <f t="shared" si="7"/>
        <v/>
      </c>
      <c r="BM27" s="43" t="str">
        <f t="shared" si="91"/>
        <v/>
      </c>
      <c r="BN27" s="43" t="str">
        <f t="shared" si="92"/>
        <v/>
      </c>
      <c r="BO27" s="111" t="str">
        <f t="shared" si="93"/>
        <v/>
      </c>
      <c r="BP27" s="111" t="str">
        <f t="shared" si="8"/>
        <v/>
      </c>
      <c r="BQ27" s="112" t="str">
        <f t="shared" si="9"/>
        <v/>
      </c>
    </row>
    <row r="28" spans="1:69" ht="21.75" customHeight="1" x14ac:dyDescent="0.5">
      <c r="A28" s="115">
        <v>202111</v>
      </c>
      <c r="B28" s="74">
        <v>4</v>
      </c>
      <c r="C28" s="19" t="s">
        <v>0</v>
      </c>
      <c r="D28" s="73" t="b">
        <f t="shared" ref="D28:D50" si="94">IF(C28="A",4,IF(C28="B+",3.5,IF(C28="B",3,IF(C28="C+",2.5,IF(C28="C",2,IF(C28="D+",1.5,IF(C28="D",1,IF(C28="F",0,IF(C28="S","")))))))))</f>
        <v>0</v>
      </c>
      <c r="E28" s="19" t="b">
        <f>IF(C28="A",4,IF(C28="B+",3.5,IF(C28="B",3,IF(C28="C+",2.5,IF(C28="C",2,IF(C28="D+",1.5,IF(C28="D",1,IF(C28="F",0,IF(C28="W",FALSE)))))))))</f>
        <v>0</v>
      </c>
      <c r="F28" s="19">
        <f>IF(C28="เลือก",0,IF(C28="W",0,1))</f>
        <v>0</v>
      </c>
      <c r="G28" s="19">
        <f>IF(OR(C28="W",C28="เลือก",C28="U",C28="F"),0,B28)</f>
        <v>0</v>
      </c>
      <c r="H28" s="19" t="s">
        <v>0</v>
      </c>
      <c r="I28" s="19" t="b">
        <f>IF(H28="A",4,IF(H28="B+",3.5,IF(H28="B",3,IF(H28="C+",2.5,IF(H28="C",2,IF(H28="D+",1.5,IF(H28="D",1,IF(H28="F",0,IF(H28="S","")))))))))</f>
        <v>0</v>
      </c>
      <c r="J28" s="19" t="b">
        <f>IF(H28="A",4,IF(H28="B+",3.5,IF(H28="B",3,IF(H28="C+",2.5,IF(H28="C",2,IF(H28="D+",1.5,IF(H28="D",1,IF(H28="F",0,IF(H28="W",FALSE)))))))))</f>
        <v>0</v>
      </c>
      <c r="K28" s="19">
        <f>IF(H28="เลือก",0,IF(H28="W",0,1))</f>
        <v>0</v>
      </c>
      <c r="L28" s="19">
        <f t="shared" ref="L28:L50" si="95">IF(OR(H28="W",H28="เลือก",H28="U",H28="F"),0,B28)</f>
        <v>0</v>
      </c>
      <c r="M28" s="19" t="s">
        <v>0</v>
      </c>
      <c r="N28" s="19" t="b">
        <f>IF(M28="A",4,IF(M28="B+",3.5,IF(M28="B",3,IF(M28="C+",2.5,IF(M28="C",2,IF(M28="D+",1.5,IF(M28="D",1,IF(M28="F",0,IF(M28="S","")))))))))</f>
        <v>0</v>
      </c>
      <c r="O28" s="19" t="b">
        <f>IF(M28="A",4,IF(M28="B+",3.5,IF(M28="B",3,IF(M28="C+",2.5,IF(M28="C",2,IF(M28="D+",1.5,IF(M28="D",1,IF(M28="F",0,IF(M28="S","")))))))))</f>
        <v>0</v>
      </c>
      <c r="P28" s="19">
        <f>IF(M28="เลือก",0,IF(M28="W",0,1))</f>
        <v>0</v>
      </c>
      <c r="Q28" s="19">
        <f t="shared" ref="Q28:Q50" si="96">IF(OR(M28="W",M28="เลือก",M28="U",M28="F"),0,B28)</f>
        <v>0</v>
      </c>
      <c r="R28" s="19" t="s">
        <v>0</v>
      </c>
      <c r="S28" s="20" t="b">
        <f t="shared" ref="S28:S50" si="97">IF(R28="A",4,IF(R28="B+",3.5,IF(R28="B",3,IF(R28="C+",2.5,IF(R28="C",2,IF(R28="D+",1.5,IF(R28="D",1,IF(R28="F",0,IF(R28="S","")))))))))</f>
        <v>0</v>
      </c>
      <c r="T28" s="20" t="b">
        <f>IF(R28="A",4,IF(R28="B+",3.5,IF(R28="B",3,IF(R28="C+",2.5,IF(R28="C",2,IF(R28="D+",1.5,IF(R28="D",1,IF(R28="F",0,IF(R28="S","")))))))))</f>
        <v>0</v>
      </c>
      <c r="U28" s="20">
        <f>IF(R28="เลือก",0,IF(R28="W",0,1))</f>
        <v>0</v>
      </c>
      <c r="V28" s="20">
        <f t="shared" ref="V28:V50" si="98">IF(OR(R28="W",R28="เลือก",R28="U",R28="F"),0,B28)</f>
        <v>0</v>
      </c>
      <c r="W28" s="19" t="s">
        <v>0</v>
      </c>
      <c r="X28" s="20" t="b">
        <f t="shared" ref="X28:X50" si="99">IF(W28="A",4,IF(W28="B+",3.5,IF(W28="B",3,IF(W28="C+",2.5,IF(W28="C",2,IF(W28="D+",1.5,IF(W28="D",1,IF(W28="F",0,IF(W28="S",FALSE)))))))))</f>
        <v>0</v>
      </c>
      <c r="Y28" s="20">
        <f t="shared" ref="Y28:Y50" si="100">IF(OR(W28="เลือก",W28="W"),0,X28)</f>
        <v>0</v>
      </c>
      <c r="Z28" s="20">
        <f t="shared" ref="Z28:Z50" si="101">IF(OR(W28="เลือก",W28="W"),0,1)</f>
        <v>0</v>
      </c>
      <c r="AA28" s="21">
        <f t="shared" ref="AA28:AA50" si="102">IF(OR(W28="W",W28="เลือก",W28="U",W28="F"),0,B28)</f>
        <v>0</v>
      </c>
      <c r="AB28" s="19" t="s">
        <v>0</v>
      </c>
      <c r="AC28" s="20" t="b">
        <f t="shared" ref="AC28:AC50" si="103">IF(AB28="A",4,IF(AB28="B+",3.5,IF(AB28="B",3,IF(AB28="C+",2.5,IF(AB28="C",2,IF(AB28="D+",1.5,IF(AB28="D",1,IF(AB28="F",0,IF(AB28="W","FALSE",IF(AB28="S",TRUE,IF(AB28="U",FALSE)))))))))))</f>
        <v>0</v>
      </c>
      <c r="AD28" s="20">
        <f t="shared" ref="AD28:AD50" si="104">IF(OR(AB28="เลือก",AB28="W",AB28="S",AB28="U"),0,AC28)</f>
        <v>0</v>
      </c>
      <c r="AE28" s="20">
        <f t="shared" ref="AE28:AE50" si="105">IF(OR(AB28="เลือก",AB28="W",AB28="U"),0,1)</f>
        <v>0</v>
      </c>
      <c r="AF28" s="20">
        <f t="shared" ref="AF28:AF50" si="106">IF(OR(AB28="W",AB28="เลือก",AB28="U",AB28="F"),0,B28)</f>
        <v>0</v>
      </c>
      <c r="AG28" s="20">
        <f>G28+L28+Q28+V28+AA28+AF28</f>
        <v>0</v>
      </c>
      <c r="AH28" s="20">
        <f t="shared" ref="AH28:AH50" si="107">(E28+J28+O28+T28+Y28+AD28)</f>
        <v>0</v>
      </c>
      <c r="AI28" s="20">
        <f t="shared" ref="AI28:AI50" si="108">(F28+K28+P28+U28+Z28+AE28)</f>
        <v>0</v>
      </c>
      <c r="AJ28" s="21">
        <f t="shared" ref="AJ28:AJ50" si="109">IF(OR(C28="S",C28="U",C28="W",H28="S",H28="U",H28="W",M28="S",M28="U",M28="W",R28="S",R28="U",R28="W",W28="S",W28="U",W28="W",AC28="W",AC28="S",AC28="U"),0,B28*AI28)</f>
        <v>0</v>
      </c>
      <c r="AK28" s="29">
        <f>AH28*B28</f>
        <v>0</v>
      </c>
      <c r="AL28" s="34"/>
      <c r="AM28" s="44"/>
      <c r="AN28" s="44"/>
      <c r="AO28" s="44"/>
      <c r="AP28" s="44"/>
      <c r="AQ28" s="44"/>
      <c r="AR28" s="44"/>
      <c r="AS28" s="44"/>
      <c r="AT28" s="56">
        <f t="shared" si="13"/>
        <v>601462</v>
      </c>
      <c r="AU28" s="70">
        <f t="shared" si="14"/>
        <v>3</v>
      </c>
      <c r="AV28" s="43" t="str">
        <f t="shared" si="15"/>
        <v/>
      </c>
      <c r="AW28" s="43" t="str">
        <f t="shared" si="16"/>
        <v/>
      </c>
      <c r="AX28" s="43" t="str">
        <f t="shared" si="17"/>
        <v/>
      </c>
      <c r="AY28" s="43" t="str">
        <f t="shared" si="18"/>
        <v/>
      </c>
      <c r="AZ28" s="43" t="str">
        <f t="shared" si="19"/>
        <v/>
      </c>
      <c r="BA28" s="43" t="str">
        <f t="shared" si="20"/>
        <v/>
      </c>
      <c r="BB28" s="56" t="str">
        <f t="shared" si="21"/>
        <v/>
      </c>
      <c r="BC28" s="43" t="str">
        <f t="shared" si="22"/>
        <v/>
      </c>
      <c r="BD28" s="44" t="str">
        <f t="shared" si="23"/>
        <v/>
      </c>
      <c r="BE28" s="44" t="str">
        <f t="shared" si="24"/>
        <v/>
      </c>
      <c r="BF28" s="44" t="str">
        <f t="shared" si="25"/>
        <v/>
      </c>
      <c r="BG28" s="44" t="str">
        <f t="shared" si="26"/>
        <v/>
      </c>
      <c r="BH28" s="44" t="str">
        <f t="shared" si="27"/>
        <v/>
      </c>
      <c r="BI28" s="44" t="str">
        <f t="shared" si="28"/>
        <v/>
      </c>
      <c r="BJ28" s="34"/>
      <c r="BK28" s="43"/>
      <c r="BL28" s="43"/>
      <c r="BM28" s="43"/>
      <c r="BN28" s="43"/>
      <c r="BO28" s="111"/>
      <c r="BP28" s="111"/>
      <c r="BQ28" s="112"/>
    </row>
    <row r="29" spans="1:69" ht="21.75" customHeight="1" x14ac:dyDescent="0.5">
      <c r="A29" s="115">
        <v>203103</v>
      </c>
      <c r="B29" s="74">
        <v>3</v>
      </c>
      <c r="C29" s="19" t="s">
        <v>0</v>
      </c>
      <c r="D29" s="73" t="b">
        <f t="shared" si="94"/>
        <v>0</v>
      </c>
      <c r="E29" s="19" t="b">
        <f t="shared" ref="E29:E50" si="110">IF(C29="A",4,IF(C29="B+",3.5,IF(C29="B",3,IF(C29="C+",2.5,IF(C29="C",2,IF(C29="D+",1.5,IF(C29="D",1,IF(C29="F",0,IF(C29="W",FALSE)))))))))</f>
        <v>0</v>
      </c>
      <c r="F29" s="19">
        <f t="shared" ref="F29:F50" si="111">IF(C29="เลือก",0,IF(C29="W",0,1))</f>
        <v>0</v>
      </c>
      <c r="G29" s="19">
        <f t="shared" ref="G29:G50" si="112">IF(OR(C29="W",C29="เลือก",C29="U",C29="F"),0,B29)</f>
        <v>0</v>
      </c>
      <c r="H29" s="19" t="s">
        <v>0</v>
      </c>
      <c r="I29" s="19" t="b">
        <f t="shared" ref="I29:I50" si="113">IF(H29="A",4,IF(H29="B+",3.5,IF(H29="B",3,IF(H29="C+",2.5,IF(H29="C",2,IF(H29="D+",1.5,IF(H29="D",1,IF(H29="F",0,IF(H29="S","")))))))))</f>
        <v>0</v>
      </c>
      <c r="J29" s="19" t="b">
        <f t="shared" ref="J29:J50" si="114">IF(H29="A",4,IF(H29="B+",3.5,IF(H29="B",3,IF(H29="C+",2.5,IF(H29="C",2,IF(H29="D+",1.5,IF(H29="D",1,IF(H29="F",0,IF(H29="W",FALSE)))))))))</f>
        <v>0</v>
      </c>
      <c r="K29" s="19">
        <f t="shared" ref="K29:K50" si="115">IF(H29="เลือก",0,IF(H29="W",0,1))</f>
        <v>0</v>
      </c>
      <c r="L29" s="19">
        <f t="shared" si="95"/>
        <v>0</v>
      </c>
      <c r="M29" s="19" t="s">
        <v>0</v>
      </c>
      <c r="N29" s="19" t="b">
        <f t="shared" ref="N29:N50" si="116">IF(M29="A",4,IF(M29="B+",3.5,IF(M29="B",3,IF(M29="C+",2.5,IF(M29="C",2,IF(M29="D+",1.5,IF(M29="D",1,IF(M29="F",0,IF(M29="S","")))))))))</f>
        <v>0</v>
      </c>
      <c r="O29" s="19" t="b">
        <f t="shared" ref="O29:O50" si="117">IF(M29="A",4,IF(M29="B+",3.5,IF(M29="B",3,IF(M29="C+",2.5,IF(M29="C",2,IF(M29="D+",1.5,IF(M29="D",1,IF(M29="F",0,IF(M29="S","")))))))))</f>
        <v>0</v>
      </c>
      <c r="P29" s="19">
        <f t="shared" ref="P29:P50" si="118">IF(M29="เลือก",0,IF(M29="W",0,1))</f>
        <v>0</v>
      </c>
      <c r="Q29" s="19">
        <f t="shared" si="96"/>
        <v>0</v>
      </c>
      <c r="R29" s="19" t="s">
        <v>0</v>
      </c>
      <c r="S29" s="20" t="b">
        <f t="shared" si="97"/>
        <v>0</v>
      </c>
      <c r="T29" s="20" t="b">
        <f t="shared" ref="T29:T50" si="119">IF(R29="A",4,IF(R29="B+",3.5,IF(R29="B",3,IF(R29="C+",2.5,IF(R29="C",2,IF(R29="D+",1.5,IF(R29="D",1,IF(R29="F",0,IF(R29="S","")))))))))</f>
        <v>0</v>
      </c>
      <c r="U29" s="20">
        <f t="shared" ref="U29:U50" si="120">IF(R29="เลือก",0,IF(R29="W",0,1))</f>
        <v>0</v>
      </c>
      <c r="V29" s="20">
        <f t="shared" si="98"/>
        <v>0</v>
      </c>
      <c r="W29" s="19" t="s">
        <v>0</v>
      </c>
      <c r="X29" s="20" t="b">
        <f t="shared" si="99"/>
        <v>0</v>
      </c>
      <c r="Y29" s="20">
        <f t="shared" si="100"/>
        <v>0</v>
      </c>
      <c r="Z29" s="20">
        <f t="shared" si="101"/>
        <v>0</v>
      </c>
      <c r="AA29" s="21">
        <f t="shared" si="102"/>
        <v>0</v>
      </c>
      <c r="AB29" s="19" t="s">
        <v>0</v>
      </c>
      <c r="AC29" s="20" t="b">
        <f t="shared" si="103"/>
        <v>0</v>
      </c>
      <c r="AD29" s="20">
        <f t="shared" si="104"/>
        <v>0</v>
      </c>
      <c r="AE29" s="20">
        <f t="shared" si="105"/>
        <v>0</v>
      </c>
      <c r="AF29" s="20">
        <f t="shared" si="106"/>
        <v>0</v>
      </c>
      <c r="AG29" s="20">
        <f t="shared" ref="AG29:AG50" si="121">G29+L29+Q29+V29+AA29+AF29</f>
        <v>0</v>
      </c>
      <c r="AH29" s="20">
        <f t="shared" si="107"/>
        <v>0</v>
      </c>
      <c r="AI29" s="20">
        <f t="shared" si="108"/>
        <v>0</v>
      </c>
      <c r="AJ29" s="21">
        <f t="shared" si="109"/>
        <v>0</v>
      </c>
      <c r="AK29" s="29">
        <f t="shared" ref="AK29:AK50" si="122">AH29*B29</f>
        <v>0</v>
      </c>
      <c r="AL29" s="34"/>
      <c r="AM29" s="44"/>
      <c r="AN29" s="44"/>
      <c r="AO29" s="44"/>
      <c r="AP29" s="44"/>
      <c r="AQ29" s="44"/>
      <c r="AR29" s="44"/>
      <c r="AS29" s="45"/>
      <c r="AT29" s="44"/>
      <c r="AU29" s="43"/>
      <c r="AV29" s="44"/>
      <c r="AW29" s="44"/>
      <c r="AX29" s="44"/>
      <c r="AY29" s="44"/>
      <c r="AZ29" s="44"/>
      <c r="BA29" s="44"/>
      <c r="BB29" s="56" t="str">
        <f t="shared" si="21"/>
        <v/>
      </c>
      <c r="BC29" s="43" t="str">
        <f t="shared" si="22"/>
        <v/>
      </c>
      <c r="BD29" s="44" t="str">
        <f t="shared" si="23"/>
        <v/>
      </c>
      <c r="BE29" s="44" t="str">
        <f t="shared" si="24"/>
        <v/>
      </c>
      <c r="BF29" s="44" t="str">
        <f t="shared" si="25"/>
        <v/>
      </c>
      <c r="BG29" s="44" t="str">
        <f t="shared" si="26"/>
        <v/>
      </c>
      <c r="BH29" s="44" t="str">
        <f t="shared" si="27"/>
        <v/>
      </c>
      <c r="BI29" s="44" t="str">
        <f t="shared" si="28"/>
        <v/>
      </c>
      <c r="BJ29" s="34"/>
      <c r="BK29" s="43"/>
      <c r="BL29" s="43"/>
      <c r="BM29" s="43"/>
      <c r="BN29" s="43"/>
      <c r="BO29" s="111"/>
      <c r="BP29" s="111"/>
      <c r="BQ29" s="112"/>
    </row>
    <row r="30" spans="1:69" ht="21.75" customHeight="1" x14ac:dyDescent="0.5">
      <c r="A30" s="115">
        <v>203104</v>
      </c>
      <c r="B30" s="74">
        <v>3</v>
      </c>
      <c r="C30" s="19" t="s">
        <v>0</v>
      </c>
      <c r="D30" s="73" t="b">
        <f t="shared" si="94"/>
        <v>0</v>
      </c>
      <c r="E30" s="19" t="b">
        <f t="shared" si="110"/>
        <v>0</v>
      </c>
      <c r="F30" s="19">
        <f t="shared" si="111"/>
        <v>0</v>
      </c>
      <c r="G30" s="19">
        <f t="shared" si="112"/>
        <v>0</v>
      </c>
      <c r="H30" s="19" t="s">
        <v>0</v>
      </c>
      <c r="I30" s="19" t="b">
        <f t="shared" si="113"/>
        <v>0</v>
      </c>
      <c r="J30" s="19" t="b">
        <f t="shared" si="114"/>
        <v>0</v>
      </c>
      <c r="K30" s="19">
        <f t="shared" si="115"/>
        <v>0</v>
      </c>
      <c r="L30" s="19">
        <f t="shared" si="95"/>
        <v>0</v>
      </c>
      <c r="M30" s="19" t="s">
        <v>0</v>
      </c>
      <c r="N30" s="19" t="b">
        <f t="shared" si="116"/>
        <v>0</v>
      </c>
      <c r="O30" s="19" t="b">
        <f t="shared" si="117"/>
        <v>0</v>
      </c>
      <c r="P30" s="19">
        <f t="shared" si="118"/>
        <v>0</v>
      </c>
      <c r="Q30" s="19">
        <f t="shared" si="96"/>
        <v>0</v>
      </c>
      <c r="R30" s="19" t="s">
        <v>0</v>
      </c>
      <c r="S30" s="20" t="b">
        <f t="shared" si="97"/>
        <v>0</v>
      </c>
      <c r="T30" s="20" t="b">
        <f t="shared" si="119"/>
        <v>0</v>
      </c>
      <c r="U30" s="20">
        <f t="shared" si="120"/>
        <v>0</v>
      </c>
      <c r="V30" s="20">
        <f t="shared" si="98"/>
        <v>0</v>
      </c>
      <c r="W30" s="19" t="s">
        <v>0</v>
      </c>
      <c r="X30" s="20" t="b">
        <f t="shared" si="99"/>
        <v>0</v>
      </c>
      <c r="Y30" s="20">
        <f t="shared" si="100"/>
        <v>0</v>
      </c>
      <c r="Z30" s="20">
        <f t="shared" si="101"/>
        <v>0</v>
      </c>
      <c r="AA30" s="21">
        <f t="shared" si="102"/>
        <v>0</v>
      </c>
      <c r="AB30" s="19" t="s">
        <v>0</v>
      </c>
      <c r="AC30" s="20" t="b">
        <f t="shared" si="103"/>
        <v>0</v>
      </c>
      <c r="AD30" s="20">
        <f t="shared" si="104"/>
        <v>0</v>
      </c>
      <c r="AE30" s="20">
        <f t="shared" si="105"/>
        <v>0</v>
      </c>
      <c r="AF30" s="20">
        <f t="shared" si="106"/>
        <v>0</v>
      </c>
      <c r="AG30" s="20">
        <f t="shared" si="121"/>
        <v>0</v>
      </c>
      <c r="AH30" s="20">
        <f t="shared" si="107"/>
        <v>0</v>
      </c>
      <c r="AI30" s="20">
        <f t="shared" si="108"/>
        <v>0</v>
      </c>
      <c r="AJ30" s="21">
        <f t="shared" si="109"/>
        <v>0</v>
      </c>
      <c r="AK30" s="29">
        <f t="shared" si="122"/>
        <v>0</v>
      </c>
      <c r="AL30" s="34"/>
      <c r="AM30" s="44"/>
      <c r="AN30" s="44"/>
      <c r="AO30" s="44"/>
      <c r="AP30" s="44"/>
      <c r="AQ30" s="44"/>
      <c r="AR30" s="44"/>
      <c r="AS30" s="45"/>
      <c r="AT30" s="44"/>
      <c r="AU30" s="43"/>
      <c r="AV30" s="44"/>
      <c r="AW30" s="44"/>
      <c r="AX30" s="44"/>
      <c r="AY30" s="44"/>
      <c r="AZ30" s="44"/>
      <c r="BA30" s="44"/>
      <c r="BB30" s="56" t="str">
        <f t="shared" si="21"/>
        <v/>
      </c>
      <c r="BC30" s="43" t="str">
        <f t="shared" si="22"/>
        <v/>
      </c>
      <c r="BD30" s="44" t="str">
        <f t="shared" si="23"/>
        <v/>
      </c>
      <c r="BE30" s="44" t="str">
        <f t="shared" si="24"/>
        <v/>
      </c>
      <c r="BF30" s="44" t="str">
        <f t="shared" si="25"/>
        <v/>
      </c>
      <c r="BG30" s="44" t="str">
        <f t="shared" si="26"/>
        <v/>
      </c>
      <c r="BH30" s="44" t="str">
        <f t="shared" si="27"/>
        <v/>
      </c>
      <c r="BI30" s="44" t="str">
        <f t="shared" si="28"/>
        <v/>
      </c>
      <c r="BJ30" s="34"/>
      <c r="BK30" s="43"/>
      <c r="BL30" s="43"/>
      <c r="BM30" s="43"/>
      <c r="BN30" s="43"/>
      <c r="BO30" s="111"/>
      <c r="BP30" s="111"/>
      <c r="BQ30" s="112"/>
    </row>
    <row r="31" spans="1:69" ht="21.75" customHeight="1" x14ac:dyDescent="0.5">
      <c r="A31" s="115">
        <v>203107</v>
      </c>
      <c r="B31" s="74">
        <v>1</v>
      </c>
      <c r="C31" s="19" t="s">
        <v>0</v>
      </c>
      <c r="D31" s="73" t="b">
        <f t="shared" si="94"/>
        <v>0</v>
      </c>
      <c r="E31" s="19" t="b">
        <f t="shared" si="110"/>
        <v>0</v>
      </c>
      <c r="F31" s="19">
        <f t="shared" si="111"/>
        <v>0</v>
      </c>
      <c r="G31" s="19">
        <f t="shared" si="112"/>
        <v>0</v>
      </c>
      <c r="H31" s="19" t="s">
        <v>0</v>
      </c>
      <c r="I31" s="19" t="b">
        <f t="shared" si="113"/>
        <v>0</v>
      </c>
      <c r="J31" s="19" t="b">
        <f t="shared" si="114"/>
        <v>0</v>
      </c>
      <c r="K31" s="19">
        <f t="shared" si="115"/>
        <v>0</v>
      </c>
      <c r="L31" s="19">
        <f t="shared" si="95"/>
        <v>0</v>
      </c>
      <c r="M31" s="19" t="s">
        <v>0</v>
      </c>
      <c r="N31" s="19" t="b">
        <f t="shared" si="116"/>
        <v>0</v>
      </c>
      <c r="O31" s="19" t="b">
        <f t="shared" si="117"/>
        <v>0</v>
      </c>
      <c r="P31" s="19">
        <f t="shared" si="118"/>
        <v>0</v>
      </c>
      <c r="Q31" s="19">
        <f t="shared" si="96"/>
        <v>0</v>
      </c>
      <c r="R31" s="19" t="s">
        <v>0</v>
      </c>
      <c r="S31" s="20" t="b">
        <f t="shared" si="97"/>
        <v>0</v>
      </c>
      <c r="T31" s="20" t="b">
        <f t="shared" si="119"/>
        <v>0</v>
      </c>
      <c r="U31" s="20">
        <f t="shared" si="120"/>
        <v>0</v>
      </c>
      <c r="V31" s="20">
        <f t="shared" si="98"/>
        <v>0</v>
      </c>
      <c r="W31" s="19" t="s">
        <v>0</v>
      </c>
      <c r="X31" s="20" t="b">
        <f t="shared" si="99"/>
        <v>0</v>
      </c>
      <c r="Y31" s="20">
        <f t="shared" si="100"/>
        <v>0</v>
      </c>
      <c r="Z31" s="20">
        <f t="shared" si="101"/>
        <v>0</v>
      </c>
      <c r="AA31" s="21">
        <f t="shared" si="102"/>
        <v>0</v>
      </c>
      <c r="AB31" s="19" t="s">
        <v>0</v>
      </c>
      <c r="AC31" s="20" t="b">
        <f t="shared" si="103"/>
        <v>0</v>
      </c>
      <c r="AD31" s="20">
        <f t="shared" si="104"/>
        <v>0</v>
      </c>
      <c r="AE31" s="20">
        <f t="shared" si="105"/>
        <v>0</v>
      </c>
      <c r="AF31" s="20">
        <f t="shared" si="106"/>
        <v>0</v>
      </c>
      <c r="AG31" s="20">
        <f t="shared" si="121"/>
        <v>0</v>
      </c>
      <c r="AH31" s="20">
        <f t="shared" si="107"/>
        <v>0</v>
      </c>
      <c r="AI31" s="20">
        <f t="shared" si="108"/>
        <v>0</v>
      </c>
      <c r="AJ31" s="21">
        <f t="shared" si="109"/>
        <v>0</v>
      </c>
      <c r="AK31" s="29">
        <f t="shared" si="122"/>
        <v>0</v>
      </c>
      <c r="AL31" s="34"/>
      <c r="AM31" s="44"/>
      <c r="AN31" s="44"/>
      <c r="AO31" s="44"/>
      <c r="AP31" s="44"/>
      <c r="AQ31" s="44"/>
      <c r="AR31" s="44"/>
      <c r="AS31" s="45"/>
      <c r="AT31" s="44"/>
      <c r="AU31" s="43"/>
      <c r="AV31" s="44"/>
      <c r="AW31" s="44"/>
      <c r="AX31" s="44"/>
      <c r="AY31" s="44"/>
      <c r="AZ31" s="44"/>
      <c r="BA31" s="44"/>
      <c r="BB31" s="56" t="str">
        <f t="shared" si="21"/>
        <v/>
      </c>
      <c r="BC31" s="43" t="str">
        <f t="shared" si="22"/>
        <v/>
      </c>
      <c r="BD31" s="44" t="str">
        <f t="shared" si="23"/>
        <v/>
      </c>
      <c r="BE31" s="44" t="str">
        <f t="shared" si="24"/>
        <v/>
      </c>
      <c r="BF31" s="44" t="str">
        <f t="shared" si="25"/>
        <v/>
      </c>
      <c r="BG31" s="44" t="str">
        <f t="shared" si="26"/>
        <v/>
      </c>
      <c r="BH31" s="44" t="str">
        <f t="shared" si="27"/>
        <v/>
      </c>
      <c r="BI31" s="44" t="str">
        <f t="shared" si="28"/>
        <v/>
      </c>
      <c r="BJ31" s="34"/>
      <c r="BK31" s="43"/>
      <c r="BL31" s="43"/>
      <c r="BM31" s="43"/>
      <c r="BN31" s="43"/>
      <c r="BO31" s="111"/>
      <c r="BP31" s="111"/>
      <c r="BQ31" s="112"/>
    </row>
    <row r="32" spans="1:69" ht="21.75" customHeight="1" x14ac:dyDescent="0.5">
      <c r="A32" s="115">
        <v>203108</v>
      </c>
      <c r="B32" s="74">
        <v>1</v>
      </c>
      <c r="C32" s="19" t="s">
        <v>0</v>
      </c>
      <c r="D32" s="73" t="b">
        <f t="shared" si="94"/>
        <v>0</v>
      </c>
      <c r="E32" s="19" t="b">
        <f t="shared" si="110"/>
        <v>0</v>
      </c>
      <c r="F32" s="19">
        <f t="shared" si="111"/>
        <v>0</v>
      </c>
      <c r="G32" s="19">
        <f t="shared" si="112"/>
        <v>0</v>
      </c>
      <c r="H32" s="19" t="s">
        <v>0</v>
      </c>
      <c r="I32" s="19" t="b">
        <f t="shared" si="113"/>
        <v>0</v>
      </c>
      <c r="J32" s="19" t="b">
        <f t="shared" si="114"/>
        <v>0</v>
      </c>
      <c r="K32" s="19">
        <f t="shared" si="115"/>
        <v>0</v>
      </c>
      <c r="L32" s="19">
        <f t="shared" si="95"/>
        <v>0</v>
      </c>
      <c r="M32" s="19" t="s">
        <v>0</v>
      </c>
      <c r="N32" s="19" t="b">
        <f t="shared" si="116"/>
        <v>0</v>
      </c>
      <c r="O32" s="19" t="b">
        <f t="shared" si="117"/>
        <v>0</v>
      </c>
      <c r="P32" s="19">
        <f t="shared" si="118"/>
        <v>0</v>
      </c>
      <c r="Q32" s="19">
        <f t="shared" si="96"/>
        <v>0</v>
      </c>
      <c r="R32" s="19" t="s">
        <v>0</v>
      </c>
      <c r="S32" s="20" t="b">
        <f t="shared" si="97"/>
        <v>0</v>
      </c>
      <c r="T32" s="20" t="b">
        <f t="shared" si="119"/>
        <v>0</v>
      </c>
      <c r="U32" s="20">
        <f t="shared" si="120"/>
        <v>0</v>
      </c>
      <c r="V32" s="20">
        <f t="shared" si="98"/>
        <v>0</v>
      </c>
      <c r="W32" s="19" t="s">
        <v>0</v>
      </c>
      <c r="X32" s="20" t="b">
        <f t="shared" si="99"/>
        <v>0</v>
      </c>
      <c r="Y32" s="20">
        <f t="shared" si="100"/>
        <v>0</v>
      </c>
      <c r="Z32" s="20">
        <f t="shared" si="101"/>
        <v>0</v>
      </c>
      <c r="AA32" s="21">
        <f t="shared" si="102"/>
        <v>0</v>
      </c>
      <c r="AB32" s="19" t="s">
        <v>0</v>
      </c>
      <c r="AC32" s="20" t="b">
        <f t="shared" si="103"/>
        <v>0</v>
      </c>
      <c r="AD32" s="20">
        <f t="shared" si="104"/>
        <v>0</v>
      </c>
      <c r="AE32" s="20">
        <f t="shared" si="105"/>
        <v>0</v>
      </c>
      <c r="AF32" s="20">
        <f t="shared" si="106"/>
        <v>0</v>
      </c>
      <c r="AG32" s="20">
        <f t="shared" si="121"/>
        <v>0</v>
      </c>
      <c r="AH32" s="20">
        <f t="shared" si="107"/>
        <v>0</v>
      </c>
      <c r="AI32" s="20">
        <f t="shared" si="108"/>
        <v>0</v>
      </c>
      <c r="AJ32" s="21">
        <f t="shared" si="109"/>
        <v>0</v>
      </c>
      <c r="AK32" s="29">
        <f t="shared" si="122"/>
        <v>0</v>
      </c>
      <c r="AL32" s="34"/>
      <c r="AM32" s="44"/>
      <c r="AN32" s="44"/>
      <c r="AO32" s="44"/>
      <c r="AP32" s="44"/>
      <c r="AQ32" s="44"/>
      <c r="AR32" s="44"/>
      <c r="AS32" s="45"/>
      <c r="AT32" s="44"/>
      <c r="AU32" s="43"/>
      <c r="AV32" s="44"/>
      <c r="AW32" s="44"/>
      <c r="AX32" s="44"/>
      <c r="AY32" s="44"/>
      <c r="AZ32" s="44"/>
      <c r="BA32" s="44"/>
      <c r="BB32" s="56" t="str">
        <f t="shared" si="21"/>
        <v/>
      </c>
      <c r="BC32" s="43" t="str">
        <f t="shared" si="22"/>
        <v/>
      </c>
      <c r="BD32" s="44" t="str">
        <f t="shared" si="23"/>
        <v/>
      </c>
      <c r="BE32" s="44" t="str">
        <f t="shared" si="24"/>
        <v/>
      </c>
      <c r="BF32" s="44" t="str">
        <f t="shared" si="25"/>
        <v/>
      </c>
      <c r="BG32" s="44" t="str">
        <f t="shared" si="26"/>
        <v/>
      </c>
      <c r="BH32" s="44" t="str">
        <f t="shared" si="27"/>
        <v/>
      </c>
      <c r="BI32" s="44" t="str">
        <f t="shared" si="28"/>
        <v/>
      </c>
      <c r="BJ32" s="34"/>
      <c r="BK32" s="43"/>
      <c r="BL32" s="43"/>
      <c r="BM32" s="43"/>
      <c r="BN32" s="43"/>
      <c r="BO32" s="111"/>
      <c r="BP32" s="111"/>
      <c r="BQ32" s="112"/>
    </row>
    <row r="33" spans="1:70" ht="21.75" customHeight="1" x14ac:dyDescent="0.5">
      <c r="A33" s="115">
        <v>203203</v>
      </c>
      <c r="B33" s="74">
        <v>3</v>
      </c>
      <c r="C33" s="19" t="s">
        <v>0</v>
      </c>
      <c r="D33" s="73" t="b">
        <f t="shared" si="94"/>
        <v>0</v>
      </c>
      <c r="E33" s="19" t="b">
        <f t="shared" si="110"/>
        <v>0</v>
      </c>
      <c r="F33" s="19">
        <f t="shared" si="111"/>
        <v>0</v>
      </c>
      <c r="G33" s="19">
        <f t="shared" si="112"/>
        <v>0</v>
      </c>
      <c r="H33" s="19" t="s">
        <v>0</v>
      </c>
      <c r="I33" s="19" t="b">
        <f t="shared" si="113"/>
        <v>0</v>
      </c>
      <c r="J33" s="19" t="b">
        <f t="shared" si="114"/>
        <v>0</v>
      </c>
      <c r="K33" s="19">
        <f t="shared" si="115"/>
        <v>0</v>
      </c>
      <c r="L33" s="19">
        <f t="shared" si="95"/>
        <v>0</v>
      </c>
      <c r="M33" s="19" t="s">
        <v>0</v>
      </c>
      <c r="N33" s="19" t="b">
        <f t="shared" si="116"/>
        <v>0</v>
      </c>
      <c r="O33" s="19" t="b">
        <f t="shared" si="117"/>
        <v>0</v>
      </c>
      <c r="P33" s="19">
        <f t="shared" si="118"/>
        <v>0</v>
      </c>
      <c r="Q33" s="19">
        <f t="shared" si="96"/>
        <v>0</v>
      </c>
      <c r="R33" s="19" t="s">
        <v>0</v>
      </c>
      <c r="S33" s="20" t="b">
        <f t="shared" si="97"/>
        <v>0</v>
      </c>
      <c r="T33" s="20" t="b">
        <f t="shared" si="119"/>
        <v>0</v>
      </c>
      <c r="U33" s="20">
        <f t="shared" si="120"/>
        <v>0</v>
      </c>
      <c r="V33" s="20">
        <f t="shared" si="98"/>
        <v>0</v>
      </c>
      <c r="W33" s="19" t="s">
        <v>0</v>
      </c>
      <c r="X33" s="20" t="b">
        <f t="shared" si="99"/>
        <v>0</v>
      </c>
      <c r="Y33" s="20">
        <f t="shared" si="100"/>
        <v>0</v>
      </c>
      <c r="Z33" s="20">
        <f t="shared" si="101"/>
        <v>0</v>
      </c>
      <c r="AA33" s="21">
        <f t="shared" si="102"/>
        <v>0</v>
      </c>
      <c r="AB33" s="19" t="s">
        <v>0</v>
      </c>
      <c r="AC33" s="20" t="b">
        <f t="shared" si="103"/>
        <v>0</v>
      </c>
      <c r="AD33" s="20">
        <f t="shared" si="104"/>
        <v>0</v>
      </c>
      <c r="AE33" s="20">
        <f t="shared" si="105"/>
        <v>0</v>
      </c>
      <c r="AF33" s="20">
        <f t="shared" si="106"/>
        <v>0</v>
      </c>
      <c r="AG33" s="20">
        <f t="shared" si="121"/>
        <v>0</v>
      </c>
      <c r="AH33" s="20">
        <f t="shared" si="107"/>
        <v>0</v>
      </c>
      <c r="AI33" s="20">
        <f t="shared" si="108"/>
        <v>0</v>
      </c>
      <c r="AJ33" s="21">
        <f t="shared" si="109"/>
        <v>0</v>
      </c>
      <c r="AK33" s="29">
        <f t="shared" si="122"/>
        <v>0</v>
      </c>
      <c r="AL33" s="34"/>
      <c r="AM33" s="44"/>
      <c r="AN33" s="44"/>
      <c r="AO33" s="44"/>
      <c r="AP33" s="44"/>
      <c r="AQ33" s="44"/>
      <c r="AR33" s="44"/>
      <c r="AS33" s="45"/>
      <c r="AT33" s="44"/>
      <c r="AU33" s="43"/>
      <c r="AV33" s="44"/>
      <c r="AW33" s="44"/>
      <c r="AX33" s="44"/>
      <c r="AY33" s="44"/>
      <c r="AZ33" s="44"/>
      <c r="BA33" s="44"/>
      <c r="BB33" s="56" t="str">
        <f t="shared" si="21"/>
        <v/>
      </c>
      <c r="BC33" s="43" t="str">
        <f t="shared" si="22"/>
        <v/>
      </c>
      <c r="BD33" s="44" t="str">
        <f t="shared" si="23"/>
        <v/>
      </c>
      <c r="BE33" s="44" t="str">
        <f t="shared" si="24"/>
        <v/>
      </c>
      <c r="BF33" s="44" t="str">
        <f t="shared" si="25"/>
        <v/>
      </c>
      <c r="BG33" s="44" t="str">
        <f t="shared" si="26"/>
        <v/>
      </c>
      <c r="BH33" s="44" t="str">
        <f t="shared" si="27"/>
        <v/>
      </c>
      <c r="BI33" s="44" t="str">
        <f t="shared" si="28"/>
        <v/>
      </c>
      <c r="BJ33" s="34"/>
      <c r="BK33" s="43"/>
      <c r="BL33" s="43"/>
      <c r="BM33" s="43"/>
      <c r="BN33" s="43"/>
      <c r="BO33" s="111"/>
      <c r="BP33" s="111"/>
      <c r="BQ33" s="112"/>
    </row>
    <row r="34" spans="1:70" ht="21.75" customHeight="1" x14ac:dyDescent="0.5">
      <c r="A34" s="115">
        <v>203204</v>
      </c>
      <c r="B34" s="74">
        <v>3</v>
      </c>
      <c r="C34" s="19" t="s">
        <v>0</v>
      </c>
      <c r="D34" s="73" t="b">
        <f t="shared" si="94"/>
        <v>0</v>
      </c>
      <c r="E34" s="19" t="b">
        <f t="shared" si="110"/>
        <v>0</v>
      </c>
      <c r="F34" s="19">
        <f t="shared" si="111"/>
        <v>0</v>
      </c>
      <c r="G34" s="19">
        <f t="shared" si="112"/>
        <v>0</v>
      </c>
      <c r="H34" s="19" t="s">
        <v>0</v>
      </c>
      <c r="I34" s="19" t="b">
        <f t="shared" si="113"/>
        <v>0</v>
      </c>
      <c r="J34" s="19" t="b">
        <f t="shared" si="114"/>
        <v>0</v>
      </c>
      <c r="K34" s="19">
        <f t="shared" si="115"/>
        <v>0</v>
      </c>
      <c r="L34" s="19">
        <f t="shared" si="95"/>
        <v>0</v>
      </c>
      <c r="M34" s="19" t="s">
        <v>0</v>
      </c>
      <c r="N34" s="19" t="b">
        <f t="shared" si="116"/>
        <v>0</v>
      </c>
      <c r="O34" s="19" t="b">
        <f t="shared" si="117"/>
        <v>0</v>
      </c>
      <c r="P34" s="19">
        <f t="shared" si="118"/>
        <v>0</v>
      </c>
      <c r="Q34" s="19">
        <f t="shared" si="96"/>
        <v>0</v>
      </c>
      <c r="R34" s="19" t="s">
        <v>0</v>
      </c>
      <c r="S34" s="20" t="b">
        <f t="shared" si="97"/>
        <v>0</v>
      </c>
      <c r="T34" s="20" t="b">
        <f t="shared" si="119"/>
        <v>0</v>
      </c>
      <c r="U34" s="20">
        <f t="shared" si="120"/>
        <v>0</v>
      </c>
      <c r="V34" s="20">
        <f t="shared" si="98"/>
        <v>0</v>
      </c>
      <c r="W34" s="19" t="s">
        <v>0</v>
      </c>
      <c r="X34" s="20" t="b">
        <f t="shared" si="99"/>
        <v>0</v>
      </c>
      <c r="Y34" s="20">
        <f t="shared" si="100"/>
        <v>0</v>
      </c>
      <c r="Z34" s="20">
        <f t="shared" si="101"/>
        <v>0</v>
      </c>
      <c r="AA34" s="21">
        <f t="shared" si="102"/>
        <v>0</v>
      </c>
      <c r="AB34" s="19" t="s">
        <v>0</v>
      </c>
      <c r="AC34" s="20" t="b">
        <f t="shared" si="103"/>
        <v>0</v>
      </c>
      <c r="AD34" s="20">
        <f t="shared" si="104"/>
        <v>0</v>
      </c>
      <c r="AE34" s="20">
        <f t="shared" si="105"/>
        <v>0</v>
      </c>
      <c r="AF34" s="20">
        <f t="shared" si="106"/>
        <v>0</v>
      </c>
      <c r="AG34" s="20">
        <f t="shared" si="121"/>
        <v>0</v>
      </c>
      <c r="AH34" s="20">
        <f t="shared" si="107"/>
        <v>0</v>
      </c>
      <c r="AI34" s="20">
        <f t="shared" si="108"/>
        <v>0</v>
      </c>
      <c r="AJ34" s="21">
        <f t="shared" si="109"/>
        <v>0</v>
      </c>
      <c r="AK34" s="29">
        <f t="shared" si="122"/>
        <v>0</v>
      </c>
      <c r="AL34" s="34"/>
      <c r="AM34" s="44"/>
      <c r="AN34" s="44"/>
      <c r="AO34" s="44"/>
      <c r="AP34" s="44"/>
      <c r="AQ34" s="44"/>
      <c r="AR34" s="44"/>
      <c r="AS34" s="45"/>
      <c r="AT34" s="44"/>
      <c r="AU34" s="43"/>
      <c r="AV34" s="44"/>
      <c r="AW34" s="44"/>
      <c r="AX34" s="44"/>
      <c r="AY34" s="44"/>
      <c r="AZ34" s="44"/>
      <c r="BA34" s="44"/>
      <c r="BB34" s="56" t="str">
        <f t="shared" si="21"/>
        <v/>
      </c>
      <c r="BC34" s="43" t="str">
        <f t="shared" si="22"/>
        <v/>
      </c>
      <c r="BD34" s="44" t="str">
        <f t="shared" si="23"/>
        <v/>
      </c>
      <c r="BE34" s="44" t="str">
        <f t="shared" si="24"/>
        <v/>
      </c>
      <c r="BF34" s="44" t="str">
        <f t="shared" si="25"/>
        <v/>
      </c>
      <c r="BG34" s="44" t="str">
        <f t="shared" si="26"/>
        <v/>
      </c>
      <c r="BH34" s="44" t="str">
        <f t="shared" si="27"/>
        <v/>
      </c>
      <c r="BI34" s="44" t="str">
        <f t="shared" si="28"/>
        <v/>
      </c>
      <c r="BJ34" s="34"/>
      <c r="BK34" s="43"/>
      <c r="BL34" s="43"/>
      <c r="BM34" s="43"/>
      <c r="BN34" s="43"/>
      <c r="BO34" s="111"/>
      <c r="BP34" s="111"/>
      <c r="BQ34" s="112"/>
    </row>
    <row r="35" spans="1:70" ht="21.75" customHeight="1" x14ac:dyDescent="0.5">
      <c r="A35" s="115">
        <v>203207</v>
      </c>
      <c r="B35" s="74">
        <v>1</v>
      </c>
      <c r="C35" s="19" t="s">
        <v>0</v>
      </c>
      <c r="D35" s="73" t="b">
        <f t="shared" si="94"/>
        <v>0</v>
      </c>
      <c r="E35" s="19" t="b">
        <f t="shared" si="110"/>
        <v>0</v>
      </c>
      <c r="F35" s="19">
        <f t="shared" si="111"/>
        <v>0</v>
      </c>
      <c r="G35" s="19">
        <f t="shared" si="112"/>
        <v>0</v>
      </c>
      <c r="H35" s="19" t="s">
        <v>0</v>
      </c>
      <c r="I35" s="19" t="b">
        <f t="shared" si="113"/>
        <v>0</v>
      </c>
      <c r="J35" s="19" t="b">
        <f t="shared" si="114"/>
        <v>0</v>
      </c>
      <c r="K35" s="19">
        <f t="shared" si="115"/>
        <v>0</v>
      </c>
      <c r="L35" s="19">
        <f t="shared" si="95"/>
        <v>0</v>
      </c>
      <c r="M35" s="19" t="s">
        <v>0</v>
      </c>
      <c r="N35" s="19" t="b">
        <f t="shared" si="116"/>
        <v>0</v>
      </c>
      <c r="O35" s="19" t="b">
        <f t="shared" si="117"/>
        <v>0</v>
      </c>
      <c r="P35" s="19">
        <f t="shared" si="118"/>
        <v>0</v>
      </c>
      <c r="Q35" s="19">
        <f t="shared" si="96"/>
        <v>0</v>
      </c>
      <c r="R35" s="19" t="s">
        <v>0</v>
      </c>
      <c r="S35" s="20" t="b">
        <f t="shared" si="97"/>
        <v>0</v>
      </c>
      <c r="T35" s="20" t="b">
        <f t="shared" si="119"/>
        <v>0</v>
      </c>
      <c r="U35" s="20">
        <f t="shared" si="120"/>
        <v>0</v>
      </c>
      <c r="V35" s="20">
        <f t="shared" si="98"/>
        <v>0</v>
      </c>
      <c r="W35" s="19" t="s">
        <v>0</v>
      </c>
      <c r="X35" s="20" t="b">
        <f t="shared" si="99"/>
        <v>0</v>
      </c>
      <c r="Y35" s="20">
        <f t="shared" si="100"/>
        <v>0</v>
      </c>
      <c r="Z35" s="20">
        <f t="shared" si="101"/>
        <v>0</v>
      </c>
      <c r="AA35" s="21">
        <f t="shared" si="102"/>
        <v>0</v>
      </c>
      <c r="AB35" s="19" t="s">
        <v>0</v>
      </c>
      <c r="AC35" s="20" t="b">
        <f t="shared" si="103"/>
        <v>0</v>
      </c>
      <c r="AD35" s="20">
        <f t="shared" si="104"/>
        <v>0</v>
      </c>
      <c r="AE35" s="20">
        <f t="shared" si="105"/>
        <v>0</v>
      </c>
      <c r="AF35" s="20">
        <f t="shared" si="106"/>
        <v>0</v>
      </c>
      <c r="AG35" s="20">
        <f t="shared" si="121"/>
        <v>0</v>
      </c>
      <c r="AH35" s="20">
        <f t="shared" si="107"/>
        <v>0</v>
      </c>
      <c r="AI35" s="20">
        <f t="shared" si="108"/>
        <v>0</v>
      </c>
      <c r="AJ35" s="21">
        <f t="shared" si="109"/>
        <v>0</v>
      </c>
      <c r="AK35" s="29">
        <f t="shared" si="122"/>
        <v>0</v>
      </c>
      <c r="AL35" s="34"/>
      <c r="AM35" s="44"/>
      <c r="AN35" s="44"/>
      <c r="AO35" s="44"/>
      <c r="AP35" s="44"/>
      <c r="AQ35" s="44"/>
      <c r="AR35" s="44"/>
      <c r="AS35" s="45"/>
      <c r="AT35" s="44"/>
      <c r="AU35" s="43"/>
      <c r="AV35" s="44"/>
      <c r="AW35" s="44"/>
      <c r="AX35" s="44"/>
      <c r="AY35" s="44"/>
      <c r="AZ35" s="44"/>
      <c r="BA35" s="44"/>
      <c r="BB35" s="56"/>
      <c r="BC35" s="43"/>
      <c r="BD35" s="44"/>
      <c r="BE35" s="44"/>
      <c r="BF35" s="44"/>
      <c r="BG35" s="44"/>
      <c r="BH35" s="44"/>
      <c r="BI35" s="44"/>
      <c r="BJ35" s="34"/>
      <c r="BK35" s="43"/>
      <c r="BL35" s="43"/>
      <c r="BM35" s="43"/>
      <c r="BN35" s="43"/>
      <c r="BO35" s="111"/>
      <c r="BP35" s="111"/>
      <c r="BQ35" s="112"/>
    </row>
    <row r="36" spans="1:70" ht="21.75" customHeight="1" x14ac:dyDescent="0.5">
      <c r="A36" s="115">
        <v>203208</v>
      </c>
      <c r="B36" s="74">
        <v>1</v>
      </c>
      <c r="C36" s="19" t="s">
        <v>0</v>
      </c>
      <c r="D36" s="73" t="b">
        <f t="shared" si="94"/>
        <v>0</v>
      </c>
      <c r="E36" s="19" t="b">
        <f t="shared" si="110"/>
        <v>0</v>
      </c>
      <c r="F36" s="19">
        <f t="shared" si="111"/>
        <v>0</v>
      </c>
      <c r="G36" s="19">
        <f t="shared" si="112"/>
        <v>0</v>
      </c>
      <c r="H36" s="19" t="s">
        <v>0</v>
      </c>
      <c r="I36" s="19" t="b">
        <f t="shared" si="113"/>
        <v>0</v>
      </c>
      <c r="J36" s="19" t="b">
        <f t="shared" si="114"/>
        <v>0</v>
      </c>
      <c r="K36" s="19">
        <f t="shared" si="115"/>
        <v>0</v>
      </c>
      <c r="L36" s="19">
        <f t="shared" si="95"/>
        <v>0</v>
      </c>
      <c r="M36" s="19" t="s">
        <v>0</v>
      </c>
      <c r="N36" s="19" t="b">
        <f t="shared" si="116"/>
        <v>0</v>
      </c>
      <c r="O36" s="19" t="b">
        <f t="shared" si="117"/>
        <v>0</v>
      </c>
      <c r="P36" s="19">
        <f t="shared" si="118"/>
        <v>0</v>
      </c>
      <c r="Q36" s="19">
        <f t="shared" si="96"/>
        <v>0</v>
      </c>
      <c r="R36" s="19" t="s">
        <v>0</v>
      </c>
      <c r="S36" s="20" t="b">
        <f t="shared" si="97"/>
        <v>0</v>
      </c>
      <c r="T36" s="20" t="b">
        <f t="shared" si="119"/>
        <v>0</v>
      </c>
      <c r="U36" s="20">
        <f t="shared" si="120"/>
        <v>0</v>
      </c>
      <c r="V36" s="20">
        <f t="shared" si="98"/>
        <v>0</v>
      </c>
      <c r="W36" s="19" t="s">
        <v>0</v>
      </c>
      <c r="X36" s="20" t="b">
        <f t="shared" si="99"/>
        <v>0</v>
      </c>
      <c r="Y36" s="20">
        <f t="shared" si="100"/>
        <v>0</v>
      </c>
      <c r="Z36" s="20">
        <f t="shared" si="101"/>
        <v>0</v>
      </c>
      <c r="AA36" s="21">
        <f t="shared" si="102"/>
        <v>0</v>
      </c>
      <c r="AB36" s="19" t="s">
        <v>0</v>
      </c>
      <c r="AC36" s="20" t="b">
        <f t="shared" si="103"/>
        <v>0</v>
      </c>
      <c r="AD36" s="20">
        <f t="shared" si="104"/>
        <v>0</v>
      </c>
      <c r="AE36" s="20">
        <f t="shared" si="105"/>
        <v>0</v>
      </c>
      <c r="AF36" s="20">
        <f t="shared" si="106"/>
        <v>0</v>
      </c>
      <c r="AG36" s="20">
        <f t="shared" si="121"/>
        <v>0</v>
      </c>
      <c r="AH36" s="20">
        <f t="shared" si="107"/>
        <v>0</v>
      </c>
      <c r="AI36" s="20">
        <f t="shared" si="108"/>
        <v>0</v>
      </c>
      <c r="AJ36" s="21">
        <f t="shared" si="109"/>
        <v>0</v>
      </c>
      <c r="AK36" s="29">
        <f t="shared" si="122"/>
        <v>0</v>
      </c>
      <c r="AL36" s="34"/>
      <c r="AM36" s="44"/>
      <c r="AN36" s="44"/>
      <c r="AO36" s="44"/>
      <c r="AP36" s="44"/>
      <c r="AQ36" s="44"/>
      <c r="AR36" s="44"/>
      <c r="AS36" s="45"/>
      <c r="AT36" s="44"/>
      <c r="AU36" s="43"/>
      <c r="AV36" s="44"/>
      <c r="AW36" s="44"/>
      <c r="AX36" s="44"/>
      <c r="AY36" s="44"/>
      <c r="AZ36" s="44"/>
      <c r="BA36" s="44"/>
      <c r="BB36" s="56"/>
      <c r="BC36" s="43"/>
      <c r="BD36" s="44"/>
      <c r="BE36" s="44"/>
      <c r="BF36" s="44"/>
      <c r="BG36" s="44"/>
      <c r="BH36" s="44"/>
      <c r="BI36" s="44"/>
      <c r="BJ36" s="34"/>
      <c r="BK36" s="43"/>
      <c r="BL36" s="43"/>
      <c r="BM36" s="43"/>
      <c r="BN36" s="43"/>
      <c r="BO36" s="111"/>
      <c r="BP36" s="111"/>
      <c r="BQ36" s="112"/>
    </row>
    <row r="37" spans="1:70" ht="21.75" customHeight="1" x14ac:dyDescent="0.5">
      <c r="A37" s="115">
        <v>203226</v>
      </c>
      <c r="B37" s="74">
        <v>3</v>
      </c>
      <c r="C37" s="19" t="s">
        <v>0</v>
      </c>
      <c r="D37" s="73" t="b">
        <f t="shared" si="94"/>
        <v>0</v>
      </c>
      <c r="E37" s="19" t="b">
        <f t="shared" si="110"/>
        <v>0</v>
      </c>
      <c r="F37" s="19">
        <f t="shared" si="111"/>
        <v>0</v>
      </c>
      <c r="G37" s="19">
        <f t="shared" si="112"/>
        <v>0</v>
      </c>
      <c r="H37" s="19" t="s">
        <v>0</v>
      </c>
      <c r="I37" s="19" t="b">
        <f t="shared" si="113"/>
        <v>0</v>
      </c>
      <c r="J37" s="19" t="b">
        <f t="shared" si="114"/>
        <v>0</v>
      </c>
      <c r="K37" s="19">
        <f t="shared" si="115"/>
        <v>0</v>
      </c>
      <c r="L37" s="19">
        <f t="shared" si="95"/>
        <v>0</v>
      </c>
      <c r="M37" s="19" t="s">
        <v>0</v>
      </c>
      <c r="N37" s="19" t="b">
        <f t="shared" si="116"/>
        <v>0</v>
      </c>
      <c r="O37" s="19" t="b">
        <f t="shared" si="117"/>
        <v>0</v>
      </c>
      <c r="P37" s="19">
        <f t="shared" si="118"/>
        <v>0</v>
      </c>
      <c r="Q37" s="19">
        <f t="shared" si="96"/>
        <v>0</v>
      </c>
      <c r="R37" s="19" t="s">
        <v>0</v>
      </c>
      <c r="S37" s="20" t="b">
        <f t="shared" si="97"/>
        <v>0</v>
      </c>
      <c r="T37" s="20" t="b">
        <f t="shared" si="119"/>
        <v>0</v>
      </c>
      <c r="U37" s="20">
        <f t="shared" si="120"/>
        <v>0</v>
      </c>
      <c r="V37" s="20">
        <f t="shared" si="98"/>
        <v>0</v>
      </c>
      <c r="W37" s="19" t="s">
        <v>0</v>
      </c>
      <c r="X37" s="20" t="b">
        <f t="shared" si="99"/>
        <v>0</v>
      </c>
      <c r="Y37" s="20">
        <f t="shared" si="100"/>
        <v>0</v>
      </c>
      <c r="Z37" s="20">
        <f t="shared" si="101"/>
        <v>0</v>
      </c>
      <c r="AA37" s="21">
        <f t="shared" si="102"/>
        <v>0</v>
      </c>
      <c r="AB37" s="19" t="s">
        <v>0</v>
      </c>
      <c r="AC37" s="20" t="b">
        <f t="shared" si="103"/>
        <v>0</v>
      </c>
      <c r="AD37" s="20">
        <f t="shared" si="104"/>
        <v>0</v>
      </c>
      <c r="AE37" s="20">
        <f t="shared" si="105"/>
        <v>0</v>
      </c>
      <c r="AF37" s="20">
        <f t="shared" si="106"/>
        <v>0</v>
      </c>
      <c r="AG37" s="20">
        <f t="shared" si="121"/>
        <v>0</v>
      </c>
      <c r="AH37" s="20">
        <f t="shared" si="107"/>
        <v>0</v>
      </c>
      <c r="AI37" s="20">
        <f t="shared" si="108"/>
        <v>0</v>
      </c>
      <c r="AJ37" s="21">
        <f t="shared" si="109"/>
        <v>0</v>
      </c>
      <c r="AK37" s="29">
        <f t="shared" si="122"/>
        <v>0</v>
      </c>
      <c r="AL37" s="34"/>
      <c r="AM37" s="44"/>
      <c r="AN37" s="44"/>
      <c r="AO37" s="44"/>
      <c r="AP37" s="44"/>
      <c r="AQ37" s="44"/>
      <c r="AR37" s="44"/>
      <c r="AS37" s="45"/>
      <c r="AT37" s="44"/>
      <c r="AU37" s="43"/>
      <c r="AV37" s="44"/>
      <c r="AW37" s="44"/>
      <c r="AX37" s="44"/>
      <c r="AY37" s="44"/>
      <c r="AZ37" s="44"/>
      <c r="BA37" s="44"/>
      <c r="BB37" s="56"/>
      <c r="BC37" s="43"/>
      <c r="BD37" s="44"/>
      <c r="BE37" s="44"/>
      <c r="BF37" s="44"/>
      <c r="BG37" s="44"/>
      <c r="BH37" s="44"/>
      <c r="BI37" s="44"/>
      <c r="BJ37" s="34"/>
      <c r="BK37" s="43"/>
      <c r="BL37" s="43"/>
      <c r="BM37" s="43"/>
      <c r="BN37" s="43"/>
      <c r="BO37" s="111"/>
      <c r="BP37" s="111"/>
      <c r="BQ37" s="112"/>
    </row>
    <row r="38" spans="1:70" ht="21.75" customHeight="1" x14ac:dyDescent="0.5">
      <c r="A38" s="115">
        <v>203229</v>
      </c>
      <c r="B38" s="74">
        <v>1</v>
      </c>
      <c r="C38" s="19" t="s">
        <v>0</v>
      </c>
      <c r="D38" s="73" t="b">
        <f t="shared" si="94"/>
        <v>0</v>
      </c>
      <c r="E38" s="19" t="b">
        <f t="shared" si="110"/>
        <v>0</v>
      </c>
      <c r="F38" s="19">
        <f t="shared" si="111"/>
        <v>0</v>
      </c>
      <c r="G38" s="19">
        <f t="shared" si="112"/>
        <v>0</v>
      </c>
      <c r="H38" s="19" t="s">
        <v>0</v>
      </c>
      <c r="I38" s="19" t="b">
        <f t="shared" si="113"/>
        <v>0</v>
      </c>
      <c r="J38" s="19" t="b">
        <f t="shared" si="114"/>
        <v>0</v>
      </c>
      <c r="K38" s="19">
        <f t="shared" si="115"/>
        <v>0</v>
      </c>
      <c r="L38" s="19">
        <f t="shared" si="95"/>
        <v>0</v>
      </c>
      <c r="M38" s="19" t="s">
        <v>0</v>
      </c>
      <c r="N38" s="19" t="b">
        <f t="shared" si="116"/>
        <v>0</v>
      </c>
      <c r="O38" s="19" t="b">
        <f t="shared" si="117"/>
        <v>0</v>
      </c>
      <c r="P38" s="19">
        <f t="shared" si="118"/>
        <v>0</v>
      </c>
      <c r="Q38" s="19">
        <f t="shared" si="96"/>
        <v>0</v>
      </c>
      <c r="R38" s="19" t="s">
        <v>0</v>
      </c>
      <c r="S38" s="20" t="b">
        <f t="shared" si="97"/>
        <v>0</v>
      </c>
      <c r="T38" s="20" t="b">
        <f t="shared" si="119"/>
        <v>0</v>
      </c>
      <c r="U38" s="20">
        <f t="shared" si="120"/>
        <v>0</v>
      </c>
      <c r="V38" s="20">
        <f t="shared" si="98"/>
        <v>0</v>
      </c>
      <c r="W38" s="19" t="s">
        <v>0</v>
      </c>
      <c r="X38" s="20" t="b">
        <f t="shared" si="99"/>
        <v>0</v>
      </c>
      <c r="Y38" s="20">
        <f t="shared" si="100"/>
        <v>0</v>
      </c>
      <c r="Z38" s="20">
        <f t="shared" si="101"/>
        <v>0</v>
      </c>
      <c r="AA38" s="21">
        <f t="shared" si="102"/>
        <v>0</v>
      </c>
      <c r="AB38" s="19" t="s">
        <v>0</v>
      </c>
      <c r="AC38" s="20" t="b">
        <f t="shared" si="103"/>
        <v>0</v>
      </c>
      <c r="AD38" s="20">
        <f t="shared" si="104"/>
        <v>0</v>
      </c>
      <c r="AE38" s="20">
        <f t="shared" si="105"/>
        <v>0</v>
      </c>
      <c r="AF38" s="20">
        <f t="shared" si="106"/>
        <v>0</v>
      </c>
      <c r="AG38" s="20">
        <f t="shared" si="121"/>
        <v>0</v>
      </c>
      <c r="AH38" s="20">
        <f t="shared" si="107"/>
        <v>0</v>
      </c>
      <c r="AI38" s="20">
        <f t="shared" si="108"/>
        <v>0</v>
      </c>
      <c r="AJ38" s="21">
        <f t="shared" si="109"/>
        <v>0</v>
      </c>
      <c r="AK38" s="29">
        <f t="shared" si="122"/>
        <v>0</v>
      </c>
      <c r="AL38" s="34"/>
      <c r="AM38" s="44"/>
      <c r="AN38" s="44"/>
      <c r="AO38" s="44"/>
      <c r="AP38" s="44"/>
      <c r="AQ38" s="44"/>
      <c r="AR38" s="44"/>
      <c r="AS38" s="45"/>
      <c r="AT38" s="44"/>
      <c r="AU38" s="43"/>
      <c r="AV38" s="44"/>
      <c r="AW38" s="44"/>
      <c r="AX38" s="44"/>
      <c r="AY38" s="44"/>
      <c r="AZ38" s="44"/>
      <c r="BA38" s="44"/>
      <c r="BB38" s="56"/>
      <c r="BC38" s="43"/>
      <c r="BD38" s="44"/>
      <c r="BE38" s="44"/>
      <c r="BF38" s="44"/>
      <c r="BG38" s="44"/>
      <c r="BH38" s="44"/>
      <c r="BI38" s="44"/>
      <c r="BJ38" s="34"/>
      <c r="BK38" s="43"/>
      <c r="BL38" s="43"/>
      <c r="BM38" s="43"/>
      <c r="BN38" s="43"/>
      <c r="BO38" s="111"/>
      <c r="BP38" s="111"/>
      <c r="BQ38" s="112"/>
    </row>
    <row r="39" spans="1:70" ht="21.75" customHeight="1" x14ac:dyDescent="0.5">
      <c r="A39" s="115">
        <v>203236</v>
      </c>
      <c r="B39" s="74">
        <v>3</v>
      </c>
      <c r="C39" s="19" t="s">
        <v>0</v>
      </c>
      <c r="D39" s="73" t="b">
        <f t="shared" si="94"/>
        <v>0</v>
      </c>
      <c r="E39" s="19" t="b">
        <f t="shared" si="110"/>
        <v>0</v>
      </c>
      <c r="F39" s="19">
        <f t="shared" si="111"/>
        <v>0</v>
      </c>
      <c r="G39" s="19">
        <f t="shared" si="112"/>
        <v>0</v>
      </c>
      <c r="H39" s="19" t="s">
        <v>0</v>
      </c>
      <c r="I39" s="19" t="b">
        <f t="shared" si="113"/>
        <v>0</v>
      </c>
      <c r="J39" s="19" t="b">
        <f t="shared" si="114"/>
        <v>0</v>
      </c>
      <c r="K39" s="19">
        <f t="shared" si="115"/>
        <v>0</v>
      </c>
      <c r="L39" s="19">
        <f t="shared" si="95"/>
        <v>0</v>
      </c>
      <c r="M39" s="19" t="s">
        <v>0</v>
      </c>
      <c r="N39" s="19" t="b">
        <f t="shared" si="116"/>
        <v>0</v>
      </c>
      <c r="O39" s="19" t="b">
        <f t="shared" si="117"/>
        <v>0</v>
      </c>
      <c r="P39" s="19">
        <f t="shared" si="118"/>
        <v>0</v>
      </c>
      <c r="Q39" s="19">
        <f t="shared" si="96"/>
        <v>0</v>
      </c>
      <c r="R39" s="19" t="s">
        <v>0</v>
      </c>
      <c r="S39" s="20" t="b">
        <f t="shared" si="97"/>
        <v>0</v>
      </c>
      <c r="T39" s="20" t="b">
        <f t="shared" si="119"/>
        <v>0</v>
      </c>
      <c r="U39" s="20">
        <f t="shared" si="120"/>
        <v>0</v>
      </c>
      <c r="V39" s="20">
        <f t="shared" si="98"/>
        <v>0</v>
      </c>
      <c r="W39" s="19" t="s">
        <v>0</v>
      </c>
      <c r="X39" s="20" t="b">
        <f t="shared" si="99"/>
        <v>0</v>
      </c>
      <c r="Y39" s="20">
        <f t="shared" si="100"/>
        <v>0</v>
      </c>
      <c r="Z39" s="20">
        <f t="shared" si="101"/>
        <v>0</v>
      </c>
      <c r="AA39" s="21">
        <f t="shared" si="102"/>
        <v>0</v>
      </c>
      <c r="AB39" s="19" t="s">
        <v>0</v>
      </c>
      <c r="AC39" s="20" t="b">
        <f t="shared" si="103"/>
        <v>0</v>
      </c>
      <c r="AD39" s="20">
        <f t="shared" si="104"/>
        <v>0</v>
      </c>
      <c r="AE39" s="20">
        <f t="shared" si="105"/>
        <v>0</v>
      </c>
      <c r="AF39" s="20">
        <f t="shared" si="106"/>
        <v>0</v>
      </c>
      <c r="AG39" s="20">
        <f t="shared" si="121"/>
        <v>0</v>
      </c>
      <c r="AH39" s="20">
        <f t="shared" si="107"/>
        <v>0</v>
      </c>
      <c r="AI39" s="20">
        <f t="shared" si="108"/>
        <v>0</v>
      </c>
      <c r="AJ39" s="21">
        <f t="shared" si="109"/>
        <v>0</v>
      </c>
      <c r="AK39" s="29">
        <f t="shared" si="122"/>
        <v>0</v>
      </c>
      <c r="AL39" s="34"/>
      <c r="AM39" s="44"/>
      <c r="AN39" s="44"/>
      <c r="AO39" s="44"/>
      <c r="AP39" s="44"/>
      <c r="AQ39" s="44"/>
      <c r="AR39" s="44"/>
      <c r="AS39" s="45"/>
      <c r="AT39" s="37"/>
      <c r="AU39" s="43"/>
      <c r="AV39" s="44"/>
      <c r="AW39" s="44"/>
      <c r="AX39" s="44"/>
      <c r="AY39" s="44"/>
      <c r="AZ39" s="44"/>
      <c r="BA39" s="44"/>
      <c r="BB39" s="56"/>
      <c r="BC39" s="43"/>
      <c r="BD39" s="44"/>
      <c r="BE39" s="44"/>
      <c r="BF39" s="44"/>
      <c r="BG39" s="44"/>
      <c r="BH39" s="44"/>
      <c r="BI39" s="44"/>
      <c r="BJ39" s="34" t="str">
        <f t="shared" ref="BJ39:BK43" si="123">IF(A117="","",A117)</f>
        <v/>
      </c>
      <c r="BK39" s="43" t="str">
        <f t="shared" si="123"/>
        <v/>
      </c>
      <c r="BL39" s="43" t="str">
        <f t="shared" ref="BL39:BL41" si="124">IF(OR(C119="เลือก"),"",C119)</f>
        <v/>
      </c>
      <c r="BM39" s="43" t="str">
        <f>IF(OR(H117="เลือก"),"",H117)</f>
        <v/>
      </c>
      <c r="BN39" s="43" t="str">
        <f>IF(OR(M117="เลือก"),"",M117)</f>
        <v/>
      </c>
      <c r="BO39" s="111" t="str">
        <f>IF(OR(R117="เลือก"),"",R117)</f>
        <v/>
      </c>
      <c r="BP39" s="111" t="str">
        <f>IF(OR(W119="เลือก"),"",W119)</f>
        <v/>
      </c>
      <c r="BQ39" s="112" t="str">
        <f t="shared" ref="BQ39:BQ41" si="125">IF(OR(AB119="เลือก"),"",AB119)</f>
        <v/>
      </c>
    </row>
    <row r="40" spans="1:70" ht="21.75" customHeight="1" x14ac:dyDescent="0.5">
      <c r="A40" s="115">
        <v>203239</v>
      </c>
      <c r="B40" s="74">
        <v>1</v>
      </c>
      <c r="C40" s="19" t="s">
        <v>0</v>
      </c>
      <c r="D40" s="73" t="b">
        <f t="shared" si="94"/>
        <v>0</v>
      </c>
      <c r="E40" s="19" t="b">
        <f t="shared" si="110"/>
        <v>0</v>
      </c>
      <c r="F40" s="19">
        <f t="shared" si="111"/>
        <v>0</v>
      </c>
      <c r="G40" s="19">
        <f t="shared" si="112"/>
        <v>0</v>
      </c>
      <c r="H40" s="19" t="s">
        <v>0</v>
      </c>
      <c r="I40" s="19" t="b">
        <f t="shared" si="113"/>
        <v>0</v>
      </c>
      <c r="J40" s="19" t="b">
        <f t="shared" si="114"/>
        <v>0</v>
      </c>
      <c r="K40" s="19">
        <f t="shared" si="115"/>
        <v>0</v>
      </c>
      <c r="L40" s="19">
        <f t="shared" si="95"/>
        <v>0</v>
      </c>
      <c r="M40" s="19" t="s">
        <v>0</v>
      </c>
      <c r="N40" s="19" t="b">
        <f t="shared" si="116"/>
        <v>0</v>
      </c>
      <c r="O40" s="19" t="b">
        <f t="shared" si="117"/>
        <v>0</v>
      </c>
      <c r="P40" s="19">
        <f t="shared" si="118"/>
        <v>0</v>
      </c>
      <c r="Q40" s="19">
        <f t="shared" si="96"/>
        <v>0</v>
      </c>
      <c r="R40" s="19" t="s">
        <v>0</v>
      </c>
      <c r="S40" s="20" t="b">
        <f t="shared" si="97"/>
        <v>0</v>
      </c>
      <c r="T40" s="20" t="b">
        <f t="shared" si="119"/>
        <v>0</v>
      </c>
      <c r="U40" s="20">
        <f t="shared" si="120"/>
        <v>0</v>
      </c>
      <c r="V40" s="20">
        <f t="shared" si="98"/>
        <v>0</v>
      </c>
      <c r="W40" s="19" t="s">
        <v>0</v>
      </c>
      <c r="X40" s="20" t="b">
        <f t="shared" si="99"/>
        <v>0</v>
      </c>
      <c r="Y40" s="20">
        <f t="shared" si="100"/>
        <v>0</v>
      </c>
      <c r="Z40" s="20">
        <f t="shared" si="101"/>
        <v>0</v>
      </c>
      <c r="AA40" s="21">
        <f t="shared" si="102"/>
        <v>0</v>
      </c>
      <c r="AB40" s="19" t="s">
        <v>0</v>
      </c>
      <c r="AC40" s="20" t="b">
        <f t="shared" si="103"/>
        <v>0</v>
      </c>
      <c r="AD40" s="20">
        <f t="shared" si="104"/>
        <v>0</v>
      </c>
      <c r="AE40" s="20">
        <f t="shared" si="105"/>
        <v>0</v>
      </c>
      <c r="AF40" s="20">
        <f t="shared" si="106"/>
        <v>0</v>
      </c>
      <c r="AG40" s="20">
        <f t="shared" si="121"/>
        <v>0</v>
      </c>
      <c r="AH40" s="20">
        <f t="shared" si="107"/>
        <v>0</v>
      </c>
      <c r="AI40" s="20">
        <f t="shared" si="108"/>
        <v>0</v>
      </c>
      <c r="AJ40" s="21">
        <f t="shared" si="109"/>
        <v>0</v>
      </c>
      <c r="AK40" s="29">
        <f t="shared" si="122"/>
        <v>0</v>
      </c>
      <c r="AL40" s="34"/>
      <c r="AM40" s="44"/>
      <c r="AN40" s="44"/>
      <c r="AO40" s="44"/>
      <c r="AP40" s="44"/>
      <c r="AQ40" s="44"/>
      <c r="AR40" s="44"/>
      <c r="AS40" s="45"/>
      <c r="AT40" s="37"/>
      <c r="AU40" s="53"/>
      <c r="AV40" s="44"/>
      <c r="AW40" s="44"/>
      <c r="AX40" s="44"/>
      <c r="AY40" s="44"/>
      <c r="AZ40" s="44"/>
      <c r="BA40" s="44"/>
      <c r="BB40" s="56"/>
      <c r="BC40" s="43"/>
      <c r="BD40" s="44"/>
      <c r="BE40" s="44"/>
      <c r="BF40" s="44"/>
      <c r="BG40" s="44"/>
      <c r="BH40" s="44"/>
      <c r="BI40" s="44"/>
      <c r="BJ40" s="34" t="str">
        <f t="shared" si="123"/>
        <v/>
      </c>
      <c r="BK40" s="43" t="str">
        <f t="shared" si="123"/>
        <v/>
      </c>
      <c r="BL40" s="43" t="str">
        <f t="shared" si="124"/>
        <v/>
      </c>
      <c r="BM40" s="43" t="str">
        <f>IF(OR(H118="เลือก"),"",H118)</f>
        <v/>
      </c>
      <c r="BN40" s="43" t="str">
        <f>IF(OR(M118="เลือก"),"",M118)</f>
        <v/>
      </c>
      <c r="BO40" s="111" t="str">
        <f>IF(OR(R118="เลือก"),"",R118)</f>
        <v/>
      </c>
      <c r="BP40" s="111" t="str">
        <f>IF(OR(W120="เลือก"),"",W120)</f>
        <v/>
      </c>
      <c r="BQ40" s="112" t="str">
        <f t="shared" si="125"/>
        <v/>
      </c>
    </row>
    <row r="41" spans="1:70" ht="21.75" customHeight="1" x14ac:dyDescent="0.5">
      <c r="A41" s="115">
        <v>206103</v>
      </c>
      <c r="B41" s="74">
        <v>3</v>
      </c>
      <c r="C41" s="19" t="s">
        <v>0</v>
      </c>
      <c r="D41" s="73" t="b">
        <f t="shared" si="94"/>
        <v>0</v>
      </c>
      <c r="E41" s="19" t="b">
        <f t="shared" si="110"/>
        <v>0</v>
      </c>
      <c r="F41" s="19">
        <f t="shared" si="111"/>
        <v>0</v>
      </c>
      <c r="G41" s="19">
        <f t="shared" si="112"/>
        <v>0</v>
      </c>
      <c r="H41" s="19" t="s">
        <v>0</v>
      </c>
      <c r="I41" s="19" t="b">
        <f t="shared" si="113"/>
        <v>0</v>
      </c>
      <c r="J41" s="19" t="b">
        <f t="shared" si="114"/>
        <v>0</v>
      </c>
      <c r="K41" s="19">
        <f t="shared" si="115"/>
        <v>0</v>
      </c>
      <c r="L41" s="19">
        <f t="shared" si="95"/>
        <v>0</v>
      </c>
      <c r="M41" s="19" t="s">
        <v>0</v>
      </c>
      <c r="N41" s="19" t="b">
        <f t="shared" si="116"/>
        <v>0</v>
      </c>
      <c r="O41" s="19" t="b">
        <f t="shared" si="117"/>
        <v>0</v>
      </c>
      <c r="P41" s="19">
        <f t="shared" si="118"/>
        <v>0</v>
      </c>
      <c r="Q41" s="19">
        <f t="shared" si="96"/>
        <v>0</v>
      </c>
      <c r="R41" s="19" t="s">
        <v>0</v>
      </c>
      <c r="S41" s="20" t="b">
        <f t="shared" si="97"/>
        <v>0</v>
      </c>
      <c r="T41" s="20" t="b">
        <f t="shared" si="119"/>
        <v>0</v>
      </c>
      <c r="U41" s="20">
        <f t="shared" si="120"/>
        <v>0</v>
      </c>
      <c r="V41" s="20">
        <f t="shared" si="98"/>
        <v>0</v>
      </c>
      <c r="W41" s="19" t="s">
        <v>0</v>
      </c>
      <c r="X41" s="20" t="b">
        <f t="shared" si="99"/>
        <v>0</v>
      </c>
      <c r="Y41" s="20">
        <f t="shared" si="100"/>
        <v>0</v>
      </c>
      <c r="Z41" s="20">
        <f t="shared" si="101"/>
        <v>0</v>
      </c>
      <c r="AA41" s="21">
        <f t="shared" si="102"/>
        <v>0</v>
      </c>
      <c r="AB41" s="19" t="s">
        <v>0</v>
      </c>
      <c r="AC41" s="20" t="b">
        <f t="shared" si="103"/>
        <v>0</v>
      </c>
      <c r="AD41" s="20">
        <f t="shared" si="104"/>
        <v>0</v>
      </c>
      <c r="AE41" s="20">
        <f t="shared" si="105"/>
        <v>0</v>
      </c>
      <c r="AF41" s="20">
        <f t="shared" si="106"/>
        <v>0</v>
      </c>
      <c r="AG41" s="20">
        <f t="shared" si="121"/>
        <v>0</v>
      </c>
      <c r="AH41" s="20">
        <f t="shared" si="107"/>
        <v>0</v>
      </c>
      <c r="AI41" s="20">
        <f t="shared" si="108"/>
        <v>0</v>
      </c>
      <c r="AJ41" s="21">
        <f t="shared" si="109"/>
        <v>0</v>
      </c>
      <c r="AK41" s="29">
        <f t="shared" si="122"/>
        <v>0</v>
      </c>
      <c r="AL41" s="34"/>
      <c r="AM41" s="44"/>
      <c r="AN41" s="44"/>
      <c r="AO41" s="44"/>
      <c r="AP41" s="44"/>
      <c r="AQ41" s="44"/>
      <c r="AR41" s="44"/>
      <c r="AS41" s="45"/>
      <c r="AT41" s="37"/>
      <c r="AU41" s="53"/>
      <c r="AV41" s="44"/>
      <c r="AW41" s="44"/>
      <c r="AX41" s="44"/>
      <c r="AY41" s="44"/>
      <c r="AZ41" s="44"/>
      <c r="BA41" s="44"/>
      <c r="BB41" s="56"/>
      <c r="BC41" s="43"/>
      <c r="BD41" s="44"/>
      <c r="BE41" s="44"/>
      <c r="BF41" s="44"/>
      <c r="BG41" s="44"/>
      <c r="BH41" s="44"/>
      <c r="BI41" s="44"/>
      <c r="BJ41" s="34" t="str">
        <f t="shared" si="123"/>
        <v/>
      </c>
      <c r="BK41" s="43" t="str">
        <f t="shared" si="123"/>
        <v/>
      </c>
      <c r="BL41" s="43" t="str">
        <f t="shared" si="124"/>
        <v/>
      </c>
      <c r="BM41" s="43" t="str">
        <f>IF(OR(H119="เลือก"),"",H119)</f>
        <v/>
      </c>
      <c r="BN41" s="43" t="str">
        <f>IF(OR(M119="เลือก"),"",M119)</f>
        <v/>
      </c>
      <c r="BO41" s="111" t="str">
        <f>IF(OR(R119="เลือก"),"",R119)</f>
        <v/>
      </c>
      <c r="BP41" s="111" t="str">
        <f>IF(OR(W121="เลือก"),"",W121)</f>
        <v/>
      </c>
      <c r="BQ41" s="112" t="str">
        <f t="shared" si="125"/>
        <v/>
      </c>
    </row>
    <row r="42" spans="1:70" ht="21.75" customHeight="1" x14ac:dyDescent="0.5">
      <c r="A42" s="115">
        <v>206104</v>
      </c>
      <c r="B42" s="74">
        <v>3</v>
      </c>
      <c r="C42" s="19" t="s">
        <v>0</v>
      </c>
      <c r="D42" s="73" t="b">
        <f t="shared" si="94"/>
        <v>0</v>
      </c>
      <c r="E42" s="19" t="b">
        <f t="shared" si="110"/>
        <v>0</v>
      </c>
      <c r="F42" s="19">
        <f t="shared" si="111"/>
        <v>0</v>
      </c>
      <c r="G42" s="19">
        <f t="shared" si="112"/>
        <v>0</v>
      </c>
      <c r="H42" s="19" t="s">
        <v>0</v>
      </c>
      <c r="I42" s="19" t="b">
        <f t="shared" si="113"/>
        <v>0</v>
      </c>
      <c r="J42" s="19" t="b">
        <f t="shared" si="114"/>
        <v>0</v>
      </c>
      <c r="K42" s="19">
        <f t="shared" si="115"/>
        <v>0</v>
      </c>
      <c r="L42" s="19">
        <f t="shared" si="95"/>
        <v>0</v>
      </c>
      <c r="M42" s="19" t="s">
        <v>0</v>
      </c>
      <c r="N42" s="19" t="b">
        <f t="shared" si="116"/>
        <v>0</v>
      </c>
      <c r="O42" s="19" t="b">
        <f t="shared" si="117"/>
        <v>0</v>
      </c>
      <c r="P42" s="19">
        <f t="shared" si="118"/>
        <v>0</v>
      </c>
      <c r="Q42" s="19">
        <f t="shared" si="96"/>
        <v>0</v>
      </c>
      <c r="R42" s="19" t="s">
        <v>0</v>
      </c>
      <c r="S42" s="20" t="b">
        <f t="shared" si="97"/>
        <v>0</v>
      </c>
      <c r="T42" s="20" t="b">
        <f t="shared" si="119"/>
        <v>0</v>
      </c>
      <c r="U42" s="20">
        <f t="shared" si="120"/>
        <v>0</v>
      </c>
      <c r="V42" s="20">
        <f t="shared" si="98"/>
        <v>0</v>
      </c>
      <c r="W42" s="19" t="s">
        <v>0</v>
      </c>
      <c r="X42" s="20" t="b">
        <f t="shared" si="99"/>
        <v>0</v>
      </c>
      <c r="Y42" s="20">
        <f t="shared" si="100"/>
        <v>0</v>
      </c>
      <c r="Z42" s="20">
        <f t="shared" si="101"/>
        <v>0</v>
      </c>
      <c r="AA42" s="21">
        <f t="shared" si="102"/>
        <v>0</v>
      </c>
      <c r="AB42" s="19" t="s">
        <v>0</v>
      </c>
      <c r="AC42" s="20" t="b">
        <f t="shared" si="103"/>
        <v>0</v>
      </c>
      <c r="AD42" s="20">
        <f t="shared" si="104"/>
        <v>0</v>
      </c>
      <c r="AE42" s="20">
        <f t="shared" si="105"/>
        <v>0</v>
      </c>
      <c r="AF42" s="20">
        <f t="shared" si="106"/>
        <v>0</v>
      </c>
      <c r="AG42" s="20">
        <f t="shared" si="121"/>
        <v>0</v>
      </c>
      <c r="AH42" s="20">
        <f t="shared" si="107"/>
        <v>0</v>
      </c>
      <c r="AI42" s="20">
        <f t="shared" si="108"/>
        <v>0</v>
      </c>
      <c r="AJ42" s="21">
        <f t="shared" si="109"/>
        <v>0</v>
      </c>
      <c r="AK42" s="29">
        <f t="shared" si="122"/>
        <v>0</v>
      </c>
      <c r="AL42" s="34"/>
      <c r="AM42" s="44"/>
      <c r="AN42" s="44"/>
      <c r="AO42" s="44"/>
      <c r="AP42" s="44"/>
      <c r="AQ42" s="44"/>
      <c r="AR42" s="44"/>
      <c r="AS42" s="45"/>
      <c r="AT42" s="37"/>
      <c r="AU42" s="53"/>
      <c r="AV42" s="44"/>
      <c r="AW42" s="44"/>
      <c r="AX42" s="44"/>
      <c r="AY42" s="44"/>
      <c r="AZ42" s="44"/>
      <c r="BA42" s="44"/>
      <c r="BB42" s="56"/>
      <c r="BC42" s="43"/>
      <c r="BD42" s="44"/>
      <c r="BE42" s="44"/>
      <c r="BF42" s="44"/>
      <c r="BG42" s="44"/>
      <c r="BH42" s="44"/>
      <c r="BI42" s="44"/>
      <c r="BJ42" s="34" t="str">
        <f t="shared" si="123"/>
        <v/>
      </c>
      <c r="BK42" s="43" t="str">
        <f t="shared" si="123"/>
        <v/>
      </c>
      <c r="BL42" s="44"/>
      <c r="BM42" s="44" t="str">
        <f>IF(OR(H120="เลือก"),"",H120)</f>
        <v/>
      </c>
      <c r="BN42" s="44" t="str">
        <f>IF(OR(M120="เลือก"),"",M120)</f>
        <v/>
      </c>
      <c r="BO42" s="89" t="str">
        <f>IF(OR(R120="เลือก"),"",R120)</f>
        <v/>
      </c>
      <c r="BP42" s="89"/>
      <c r="BQ42" s="71"/>
    </row>
    <row r="43" spans="1:70" ht="21.75" customHeight="1" x14ac:dyDescent="0.5">
      <c r="A43" s="115">
        <v>207117</v>
      </c>
      <c r="B43" s="74">
        <v>1</v>
      </c>
      <c r="C43" s="19" t="s">
        <v>0</v>
      </c>
      <c r="D43" s="73" t="b">
        <f t="shared" si="94"/>
        <v>0</v>
      </c>
      <c r="E43" s="19" t="b">
        <f t="shared" si="110"/>
        <v>0</v>
      </c>
      <c r="F43" s="19">
        <f t="shared" si="111"/>
        <v>0</v>
      </c>
      <c r="G43" s="19">
        <f t="shared" si="112"/>
        <v>0</v>
      </c>
      <c r="H43" s="19" t="s">
        <v>0</v>
      </c>
      <c r="I43" s="19" t="b">
        <f t="shared" si="113"/>
        <v>0</v>
      </c>
      <c r="J43" s="19" t="b">
        <f t="shared" si="114"/>
        <v>0</v>
      </c>
      <c r="K43" s="19">
        <f t="shared" si="115"/>
        <v>0</v>
      </c>
      <c r="L43" s="19">
        <f t="shared" si="95"/>
        <v>0</v>
      </c>
      <c r="M43" s="19" t="s">
        <v>0</v>
      </c>
      <c r="N43" s="19" t="b">
        <f t="shared" si="116"/>
        <v>0</v>
      </c>
      <c r="O43" s="19" t="b">
        <f t="shared" si="117"/>
        <v>0</v>
      </c>
      <c r="P43" s="19">
        <f t="shared" si="118"/>
        <v>0</v>
      </c>
      <c r="Q43" s="19">
        <f t="shared" si="96"/>
        <v>0</v>
      </c>
      <c r="R43" s="19" t="s">
        <v>0</v>
      </c>
      <c r="S43" s="20" t="b">
        <f t="shared" si="97"/>
        <v>0</v>
      </c>
      <c r="T43" s="20" t="b">
        <f t="shared" si="119"/>
        <v>0</v>
      </c>
      <c r="U43" s="20">
        <f t="shared" si="120"/>
        <v>0</v>
      </c>
      <c r="V43" s="20">
        <f t="shared" si="98"/>
        <v>0</v>
      </c>
      <c r="W43" s="19" t="s">
        <v>0</v>
      </c>
      <c r="X43" s="20" t="b">
        <f t="shared" si="99"/>
        <v>0</v>
      </c>
      <c r="Y43" s="20">
        <f t="shared" si="100"/>
        <v>0</v>
      </c>
      <c r="Z43" s="20">
        <f t="shared" si="101"/>
        <v>0</v>
      </c>
      <c r="AA43" s="21">
        <f t="shared" si="102"/>
        <v>0</v>
      </c>
      <c r="AB43" s="19" t="s">
        <v>0</v>
      </c>
      <c r="AC43" s="20" t="b">
        <f t="shared" si="103"/>
        <v>0</v>
      </c>
      <c r="AD43" s="20">
        <f t="shared" si="104"/>
        <v>0</v>
      </c>
      <c r="AE43" s="20">
        <f t="shared" si="105"/>
        <v>0</v>
      </c>
      <c r="AF43" s="20">
        <f t="shared" si="106"/>
        <v>0</v>
      </c>
      <c r="AG43" s="20">
        <f t="shared" si="121"/>
        <v>0</v>
      </c>
      <c r="AH43" s="20">
        <f t="shared" si="107"/>
        <v>0</v>
      </c>
      <c r="AI43" s="20">
        <f t="shared" si="108"/>
        <v>0</v>
      </c>
      <c r="AJ43" s="21">
        <f t="shared" si="109"/>
        <v>0</v>
      </c>
      <c r="AK43" s="29">
        <f t="shared" si="122"/>
        <v>0</v>
      </c>
      <c r="AL43" s="34"/>
      <c r="AM43" s="44"/>
      <c r="AN43" s="44"/>
      <c r="AO43" s="44"/>
      <c r="AP43" s="44"/>
      <c r="AQ43" s="44"/>
      <c r="AR43" s="44"/>
      <c r="AS43" s="44"/>
      <c r="AT43" s="34"/>
      <c r="AU43" s="43"/>
      <c r="AV43" s="44"/>
      <c r="AW43" s="44"/>
      <c r="AX43" s="44"/>
      <c r="AY43" s="44"/>
      <c r="AZ43" s="44"/>
      <c r="BA43" s="44"/>
      <c r="BB43" s="56"/>
      <c r="BC43" s="43"/>
      <c r="BD43" s="44"/>
      <c r="BE43" s="44"/>
      <c r="BF43" s="44"/>
      <c r="BG43" s="44"/>
      <c r="BH43" s="44"/>
      <c r="BI43" s="44"/>
      <c r="BJ43" s="34" t="str">
        <f t="shared" si="123"/>
        <v/>
      </c>
      <c r="BK43" s="43" t="str">
        <f t="shared" si="123"/>
        <v/>
      </c>
      <c r="BL43" s="44"/>
      <c r="BM43" s="44" t="str">
        <f>IF(OR(H121="เลือก"),"",H121)</f>
        <v/>
      </c>
      <c r="BN43" s="44" t="str">
        <f>IF(OR(M121="เลือก"),"",M121)</f>
        <v/>
      </c>
      <c r="BO43" s="89" t="str">
        <f>IF(OR(R121="เลือก"),"",R121)</f>
        <v/>
      </c>
      <c r="BP43" s="89"/>
      <c r="BQ43" s="71"/>
    </row>
    <row r="44" spans="1:70" ht="21.75" customHeight="1" x14ac:dyDescent="0.5">
      <c r="A44" s="115">
        <v>207187</v>
      </c>
      <c r="B44" s="74">
        <v>3</v>
      </c>
      <c r="C44" s="19" t="s">
        <v>0</v>
      </c>
      <c r="D44" s="73" t="b">
        <f t="shared" si="94"/>
        <v>0</v>
      </c>
      <c r="E44" s="19" t="b">
        <f t="shared" si="110"/>
        <v>0</v>
      </c>
      <c r="F44" s="19">
        <f t="shared" si="111"/>
        <v>0</v>
      </c>
      <c r="G44" s="19">
        <f t="shared" si="112"/>
        <v>0</v>
      </c>
      <c r="H44" s="19" t="s">
        <v>0</v>
      </c>
      <c r="I44" s="19" t="b">
        <f t="shared" si="113"/>
        <v>0</v>
      </c>
      <c r="J44" s="19" t="b">
        <f t="shared" si="114"/>
        <v>0</v>
      </c>
      <c r="K44" s="19">
        <f t="shared" si="115"/>
        <v>0</v>
      </c>
      <c r="L44" s="19">
        <f t="shared" si="95"/>
        <v>0</v>
      </c>
      <c r="M44" s="19" t="s">
        <v>0</v>
      </c>
      <c r="N44" s="19" t="b">
        <f t="shared" si="116"/>
        <v>0</v>
      </c>
      <c r="O44" s="19" t="b">
        <f t="shared" si="117"/>
        <v>0</v>
      </c>
      <c r="P44" s="19">
        <f t="shared" si="118"/>
        <v>0</v>
      </c>
      <c r="Q44" s="19">
        <f t="shared" si="96"/>
        <v>0</v>
      </c>
      <c r="R44" s="19" t="s">
        <v>0</v>
      </c>
      <c r="S44" s="20" t="b">
        <f t="shared" si="97"/>
        <v>0</v>
      </c>
      <c r="T44" s="20" t="b">
        <f t="shared" si="119"/>
        <v>0</v>
      </c>
      <c r="U44" s="20">
        <f t="shared" si="120"/>
        <v>0</v>
      </c>
      <c r="V44" s="20">
        <f t="shared" si="98"/>
        <v>0</v>
      </c>
      <c r="W44" s="19" t="s">
        <v>0</v>
      </c>
      <c r="X44" s="20" t="b">
        <f t="shared" si="99"/>
        <v>0</v>
      </c>
      <c r="Y44" s="20">
        <f t="shared" si="100"/>
        <v>0</v>
      </c>
      <c r="Z44" s="20">
        <f t="shared" si="101"/>
        <v>0</v>
      </c>
      <c r="AA44" s="21">
        <f t="shared" si="102"/>
        <v>0</v>
      </c>
      <c r="AB44" s="19" t="s">
        <v>0</v>
      </c>
      <c r="AC44" s="20" t="b">
        <f t="shared" si="103"/>
        <v>0</v>
      </c>
      <c r="AD44" s="20">
        <f t="shared" si="104"/>
        <v>0</v>
      </c>
      <c r="AE44" s="20">
        <f t="shared" si="105"/>
        <v>0</v>
      </c>
      <c r="AF44" s="20">
        <f t="shared" si="106"/>
        <v>0</v>
      </c>
      <c r="AG44" s="20">
        <f t="shared" si="121"/>
        <v>0</v>
      </c>
      <c r="AH44" s="20">
        <f t="shared" si="107"/>
        <v>0</v>
      </c>
      <c r="AI44" s="20">
        <f t="shared" si="108"/>
        <v>0</v>
      </c>
      <c r="AJ44" s="21">
        <f t="shared" si="109"/>
        <v>0</v>
      </c>
      <c r="AK44" s="29">
        <f t="shared" si="122"/>
        <v>0</v>
      </c>
      <c r="AL44" s="34"/>
      <c r="AM44" s="44"/>
      <c r="AN44" s="44"/>
      <c r="AO44" s="44"/>
      <c r="AP44" s="44"/>
      <c r="AQ44" s="44"/>
      <c r="AR44" s="44"/>
      <c r="AS44" s="44"/>
      <c r="AT44" s="34"/>
      <c r="AU44" s="43"/>
      <c r="AV44" s="44"/>
      <c r="AW44" s="44"/>
      <c r="AX44" s="44"/>
      <c r="AY44" s="44"/>
      <c r="AZ44" s="44"/>
      <c r="BA44" s="44"/>
      <c r="BB44" s="56"/>
      <c r="BC44" s="43"/>
      <c r="BD44" s="44"/>
      <c r="BE44" s="44"/>
      <c r="BF44" s="44"/>
      <c r="BG44" s="44"/>
      <c r="BH44" s="44"/>
      <c r="BI44" s="44"/>
      <c r="BJ44" s="34"/>
      <c r="BK44" s="43"/>
      <c r="BL44" s="46"/>
      <c r="BM44" s="46"/>
      <c r="BN44" s="46"/>
      <c r="BO44" s="46"/>
      <c r="BP44" s="89"/>
      <c r="BQ44" s="71"/>
    </row>
    <row r="45" spans="1:70" ht="21.75" customHeight="1" x14ac:dyDescent="0.5">
      <c r="A45" s="115">
        <v>208263</v>
      </c>
      <c r="B45" s="74">
        <v>3</v>
      </c>
      <c r="C45" s="19" t="s">
        <v>0</v>
      </c>
      <c r="D45" s="73" t="b">
        <f t="shared" si="94"/>
        <v>0</v>
      </c>
      <c r="E45" s="19" t="b">
        <f t="shared" si="110"/>
        <v>0</v>
      </c>
      <c r="F45" s="19">
        <f t="shared" si="111"/>
        <v>0</v>
      </c>
      <c r="G45" s="19">
        <f t="shared" si="112"/>
        <v>0</v>
      </c>
      <c r="H45" s="19" t="s">
        <v>0</v>
      </c>
      <c r="I45" s="19" t="b">
        <f t="shared" si="113"/>
        <v>0</v>
      </c>
      <c r="J45" s="19" t="b">
        <f t="shared" si="114"/>
        <v>0</v>
      </c>
      <c r="K45" s="19">
        <f t="shared" si="115"/>
        <v>0</v>
      </c>
      <c r="L45" s="19">
        <f t="shared" si="95"/>
        <v>0</v>
      </c>
      <c r="M45" s="19" t="s">
        <v>0</v>
      </c>
      <c r="N45" s="19" t="b">
        <f t="shared" si="116"/>
        <v>0</v>
      </c>
      <c r="O45" s="19" t="b">
        <f t="shared" si="117"/>
        <v>0</v>
      </c>
      <c r="P45" s="19">
        <f t="shared" si="118"/>
        <v>0</v>
      </c>
      <c r="Q45" s="19">
        <f t="shared" si="96"/>
        <v>0</v>
      </c>
      <c r="R45" s="19" t="s">
        <v>0</v>
      </c>
      <c r="S45" s="20" t="b">
        <f t="shared" si="97"/>
        <v>0</v>
      </c>
      <c r="T45" s="20" t="b">
        <f t="shared" si="119"/>
        <v>0</v>
      </c>
      <c r="U45" s="20">
        <f t="shared" si="120"/>
        <v>0</v>
      </c>
      <c r="V45" s="20">
        <f t="shared" si="98"/>
        <v>0</v>
      </c>
      <c r="W45" s="19" t="s">
        <v>0</v>
      </c>
      <c r="X45" s="20" t="b">
        <f t="shared" si="99"/>
        <v>0</v>
      </c>
      <c r="Y45" s="20">
        <f t="shared" si="100"/>
        <v>0</v>
      </c>
      <c r="Z45" s="20">
        <f t="shared" si="101"/>
        <v>0</v>
      </c>
      <c r="AA45" s="21">
        <f t="shared" si="102"/>
        <v>0</v>
      </c>
      <c r="AB45" s="19" t="s">
        <v>0</v>
      </c>
      <c r="AC45" s="20" t="b">
        <f t="shared" si="103"/>
        <v>0</v>
      </c>
      <c r="AD45" s="20">
        <f t="shared" si="104"/>
        <v>0</v>
      </c>
      <c r="AE45" s="20">
        <f t="shared" si="105"/>
        <v>0</v>
      </c>
      <c r="AF45" s="20">
        <f t="shared" si="106"/>
        <v>0</v>
      </c>
      <c r="AG45" s="20">
        <f t="shared" si="121"/>
        <v>0</v>
      </c>
      <c r="AH45" s="20">
        <f t="shared" si="107"/>
        <v>0</v>
      </c>
      <c r="AI45" s="20">
        <f t="shared" si="108"/>
        <v>0</v>
      </c>
      <c r="AJ45" s="21">
        <f t="shared" si="109"/>
        <v>0</v>
      </c>
      <c r="AK45" s="29">
        <f t="shared" si="122"/>
        <v>0</v>
      </c>
      <c r="AL45" s="34"/>
      <c r="AM45" s="44"/>
      <c r="AN45" s="44"/>
      <c r="AO45" s="44"/>
      <c r="AP45" s="44"/>
      <c r="AQ45" s="44"/>
      <c r="AR45" s="44"/>
      <c r="AS45" s="44"/>
      <c r="AT45" s="34"/>
      <c r="AU45" s="43"/>
      <c r="AV45" s="44"/>
      <c r="AW45" s="44"/>
      <c r="AX45" s="44"/>
      <c r="AY45" s="44"/>
      <c r="AZ45" s="44"/>
      <c r="BA45" s="44"/>
      <c r="BB45" s="56"/>
      <c r="BC45" s="43"/>
      <c r="BD45" s="44"/>
      <c r="BE45" s="44"/>
      <c r="BF45" s="44"/>
      <c r="BG45" s="44"/>
      <c r="BH45" s="44"/>
      <c r="BI45" s="44"/>
      <c r="BJ45" s="34"/>
      <c r="BK45" s="43"/>
      <c r="BL45" s="46"/>
      <c r="BM45" s="46"/>
      <c r="BN45" s="46"/>
      <c r="BO45" s="46"/>
      <c r="BP45" s="89"/>
      <c r="BQ45" s="71"/>
    </row>
    <row r="46" spans="1:70" ht="21.75" customHeight="1" x14ac:dyDescent="0.5">
      <c r="A46" s="115">
        <v>211311</v>
      </c>
      <c r="B46" s="74">
        <v>3</v>
      </c>
      <c r="C46" s="19" t="s">
        <v>0</v>
      </c>
      <c r="D46" s="73" t="b">
        <f t="shared" si="94"/>
        <v>0</v>
      </c>
      <c r="E46" s="19" t="b">
        <f t="shared" si="110"/>
        <v>0</v>
      </c>
      <c r="F46" s="19">
        <f t="shared" si="111"/>
        <v>0</v>
      </c>
      <c r="G46" s="19">
        <f t="shared" si="112"/>
        <v>0</v>
      </c>
      <c r="H46" s="19" t="s">
        <v>0</v>
      </c>
      <c r="I46" s="19" t="b">
        <f t="shared" si="113"/>
        <v>0</v>
      </c>
      <c r="J46" s="19" t="b">
        <f t="shared" si="114"/>
        <v>0</v>
      </c>
      <c r="K46" s="19">
        <f t="shared" si="115"/>
        <v>0</v>
      </c>
      <c r="L46" s="19">
        <f t="shared" si="95"/>
        <v>0</v>
      </c>
      <c r="M46" s="19" t="s">
        <v>0</v>
      </c>
      <c r="N46" s="19" t="b">
        <f t="shared" si="116"/>
        <v>0</v>
      </c>
      <c r="O46" s="19" t="b">
        <f t="shared" si="117"/>
        <v>0</v>
      </c>
      <c r="P46" s="19">
        <f t="shared" si="118"/>
        <v>0</v>
      </c>
      <c r="Q46" s="19">
        <f t="shared" si="96"/>
        <v>0</v>
      </c>
      <c r="R46" s="19" t="s">
        <v>0</v>
      </c>
      <c r="S46" s="20" t="b">
        <f t="shared" si="97"/>
        <v>0</v>
      </c>
      <c r="T46" s="20" t="b">
        <f t="shared" si="119"/>
        <v>0</v>
      </c>
      <c r="U46" s="20">
        <f t="shared" si="120"/>
        <v>0</v>
      </c>
      <c r="V46" s="20">
        <f t="shared" si="98"/>
        <v>0</v>
      </c>
      <c r="W46" s="19" t="s">
        <v>0</v>
      </c>
      <c r="X46" s="20" t="b">
        <f t="shared" si="99"/>
        <v>0</v>
      </c>
      <c r="Y46" s="20">
        <f t="shared" si="100"/>
        <v>0</v>
      </c>
      <c r="Z46" s="20">
        <f t="shared" si="101"/>
        <v>0</v>
      </c>
      <c r="AA46" s="21">
        <f t="shared" si="102"/>
        <v>0</v>
      </c>
      <c r="AB46" s="19" t="s">
        <v>0</v>
      </c>
      <c r="AC46" s="20" t="b">
        <f t="shared" si="103"/>
        <v>0</v>
      </c>
      <c r="AD46" s="20">
        <f t="shared" si="104"/>
        <v>0</v>
      </c>
      <c r="AE46" s="20">
        <f t="shared" si="105"/>
        <v>0</v>
      </c>
      <c r="AF46" s="20">
        <f t="shared" si="106"/>
        <v>0</v>
      </c>
      <c r="AG46" s="20">
        <f t="shared" si="121"/>
        <v>0</v>
      </c>
      <c r="AH46" s="20">
        <f t="shared" si="107"/>
        <v>0</v>
      </c>
      <c r="AI46" s="20">
        <f t="shared" si="108"/>
        <v>0</v>
      </c>
      <c r="AJ46" s="21">
        <f t="shared" si="109"/>
        <v>0</v>
      </c>
      <c r="AK46" s="29">
        <f t="shared" si="122"/>
        <v>0</v>
      </c>
      <c r="AL46" s="47"/>
      <c r="AM46" s="48"/>
      <c r="AN46" s="48"/>
      <c r="AO46" s="48"/>
      <c r="AP46" s="48"/>
      <c r="AQ46" s="48"/>
      <c r="AR46" s="48"/>
      <c r="AS46" s="48"/>
      <c r="AT46" s="47"/>
      <c r="AU46" s="49"/>
      <c r="AV46" s="48"/>
      <c r="AW46" s="48"/>
      <c r="AX46" s="48"/>
      <c r="AY46" s="48"/>
      <c r="AZ46" s="48"/>
      <c r="BA46" s="48"/>
      <c r="BB46" s="47"/>
      <c r="BC46" s="49"/>
      <c r="BD46" s="44"/>
      <c r="BE46" s="44"/>
      <c r="BF46" s="44"/>
      <c r="BG46" s="48"/>
      <c r="BH46" s="48"/>
      <c r="BI46" s="48"/>
      <c r="BJ46" s="47"/>
      <c r="BK46" s="49"/>
      <c r="BL46" s="50"/>
      <c r="BM46" s="50"/>
      <c r="BN46" s="50"/>
      <c r="BO46" s="50"/>
      <c r="BP46" s="108"/>
      <c r="BQ46" s="90"/>
    </row>
    <row r="47" spans="1:70" ht="21.75" customHeight="1" x14ac:dyDescent="0.5">
      <c r="A47" s="115">
        <v>211317</v>
      </c>
      <c r="B47" s="74">
        <v>1</v>
      </c>
      <c r="C47" s="19" t="s">
        <v>0</v>
      </c>
      <c r="D47" s="73" t="b">
        <f t="shared" si="94"/>
        <v>0</v>
      </c>
      <c r="E47" s="19" t="b">
        <f t="shared" si="110"/>
        <v>0</v>
      </c>
      <c r="F47" s="19">
        <f t="shared" si="111"/>
        <v>0</v>
      </c>
      <c r="G47" s="19">
        <f t="shared" si="112"/>
        <v>0</v>
      </c>
      <c r="H47" s="19" t="s">
        <v>0</v>
      </c>
      <c r="I47" s="19" t="b">
        <f t="shared" si="113"/>
        <v>0</v>
      </c>
      <c r="J47" s="19" t="b">
        <f t="shared" si="114"/>
        <v>0</v>
      </c>
      <c r="K47" s="19">
        <f t="shared" si="115"/>
        <v>0</v>
      </c>
      <c r="L47" s="19">
        <f t="shared" si="95"/>
        <v>0</v>
      </c>
      <c r="M47" s="19" t="s">
        <v>0</v>
      </c>
      <c r="N47" s="19" t="b">
        <f t="shared" si="116"/>
        <v>0</v>
      </c>
      <c r="O47" s="19" t="b">
        <f t="shared" si="117"/>
        <v>0</v>
      </c>
      <c r="P47" s="19">
        <f t="shared" si="118"/>
        <v>0</v>
      </c>
      <c r="Q47" s="19">
        <f t="shared" si="96"/>
        <v>0</v>
      </c>
      <c r="R47" s="19" t="s">
        <v>0</v>
      </c>
      <c r="S47" s="20" t="b">
        <f t="shared" si="97"/>
        <v>0</v>
      </c>
      <c r="T47" s="20" t="b">
        <f t="shared" si="119"/>
        <v>0</v>
      </c>
      <c r="U47" s="20">
        <f t="shared" si="120"/>
        <v>0</v>
      </c>
      <c r="V47" s="20">
        <f t="shared" si="98"/>
        <v>0</v>
      </c>
      <c r="W47" s="19" t="s">
        <v>0</v>
      </c>
      <c r="X47" s="20" t="b">
        <f t="shared" si="99"/>
        <v>0</v>
      </c>
      <c r="Y47" s="20">
        <f t="shared" si="100"/>
        <v>0</v>
      </c>
      <c r="Z47" s="20">
        <f t="shared" si="101"/>
        <v>0</v>
      </c>
      <c r="AA47" s="21">
        <f t="shared" si="102"/>
        <v>0</v>
      </c>
      <c r="AB47" s="19" t="s">
        <v>0</v>
      </c>
      <c r="AC47" s="20" t="b">
        <f t="shared" si="103"/>
        <v>0</v>
      </c>
      <c r="AD47" s="20">
        <f t="shared" si="104"/>
        <v>0</v>
      </c>
      <c r="AE47" s="20">
        <f t="shared" si="105"/>
        <v>0</v>
      </c>
      <c r="AF47" s="20">
        <f t="shared" si="106"/>
        <v>0</v>
      </c>
      <c r="AG47" s="20">
        <f t="shared" si="121"/>
        <v>0</v>
      </c>
      <c r="AH47" s="20">
        <f t="shared" si="107"/>
        <v>0</v>
      </c>
      <c r="AI47" s="20">
        <f t="shared" si="108"/>
        <v>0</v>
      </c>
      <c r="AJ47" s="21">
        <f t="shared" si="109"/>
        <v>0</v>
      </c>
      <c r="AK47" s="21">
        <f t="shared" si="122"/>
        <v>0</v>
      </c>
      <c r="AL47" s="37" t="s">
        <v>26</v>
      </c>
      <c r="AM47" s="37"/>
      <c r="AN47" s="132">
        <f>AJ21</f>
        <v>0</v>
      </c>
      <c r="AO47" s="132"/>
      <c r="AP47" s="37"/>
      <c r="AQ47" s="37"/>
      <c r="AR47" s="37"/>
      <c r="AS47" s="37"/>
      <c r="AT47" s="37" t="s">
        <v>26</v>
      </c>
      <c r="AU47" s="39"/>
      <c r="AV47" s="132">
        <f>AJ51</f>
        <v>0</v>
      </c>
      <c r="AW47" s="132"/>
      <c r="AX47" s="37"/>
      <c r="AY47" s="37"/>
      <c r="AZ47" s="37"/>
      <c r="BA47" s="37"/>
      <c r="BB47" s="37" t="s">
        <v>26</v>
      </c>
      <c r="BC47" s="39"/>
      <c r="BD47" s="132">
        <f>AJ88</f>
        <v>0</v>
      </c>
      <c r="BE47" s="132"/>
      <c r="BF47" s="96"/>
      <c r="BG47" s="37"/>
      <c r="BH47" s="37"/>
      <c r="BI47" s="37"/>
      <c r="BJ47" s="37" t="s">
        <v>26</v>
      </c>
      <c r="BK47" s="39"/>
      <c r="BL47" s="40"/>
      <c r="BM47" s="134">
        <f>AJ122</f>
        <v>0</v>
      </c>
      <c r="BN47" s="134"/>
      <c r="BO47" s="84"/>
      <c r="BP47" s="46"/>
      <c r="BQ47" s="46"/>
    </row>
    <row r="48" spans="1:70" ht="21.75" customHeight="1" x14ac:dyDescent="0.5">
      <c r="A48" s="115">
        <v>215207</v>
      </c>
      <c r="B48" s="74">
        <v>3</v>
      </c>
      <c r="C48" s="19" t="s">
        <v>0</v>
      </c>
      <c r="D48" s="73" t="b">
        <f t="shared" si="94"/>
        <v>0</v>
      </c>
      <c r="E48" s="19" t="b">
        <f t="shared" si="110"/>
        <v>0</v>
      </c>
      <c r="F48" s="19">
        <f t="shared" si="111"/>
        <v>0</v>
      </c>
      <c r="G48" s="19">
        <f t="shared" si="112"/>
        <v>0</v>
      </c>
      <c r="H48" s="19" t="s">
        <v>0</v>
      </c>
      <c r="I48" s="19" t="b">
        <f t="shared" si="113"/>
        <v>0</v>
      </c>
      <c r="J48" s="19" t="b">
        <f t="shared" si="114"/>
        <v>0</v>
      </c>
      <c r="K48" s="19">
        <f t="shared" si="115"/>
        <v>0</v>
      </c>
      <c r="L48" s="19">
        <f t="shared" si="95"/>
        <v>0</v>
      </c>
      <c r="M48" s="19" t="s">
        <v>0</v>
      </c>
      <c r="N48" s="19" t="b">
        <f t="shared" si="116"/>
        <v>0</v>
      </c>
      <c r="O48" s="19" t="b">
        <f t="shared" si="117"/>
        <v>0</v>
      </c>
      <c r="P48" s="19">
        <f t="shared" si="118"/>
        <v>0</v>
      </c>
      <c r="Q48" s="19">
        <f t="shared" si="96"/>
        <v>0</v>
      </c>
      <c r="R48" s="19" t="s">
        <v>0</v>
      </c>
      <c r="S48" s="20" t="b">
        <f t="shared" si="97"/>
        <v>0</v>
      </c>
      <c r="T48" s="20" t="b">
        <f t="shared" si="119"/>
        <v>0</v>
      </c>
      <c r="U48" s="20">
        <f t="shared" si="120"/>
        <v>0</v>
      </c>
      <c r="V48" s="20">
        <f t="shared" si="98"/>
        <v>0</v>
      </c>
      <c r="W48" s="19" t="s">
        <v>0</v>
      </c>
      <c r="X48" s="20" t="b">
        <f t="shared" si="99"/>
        <v>0</v>
      </c>
      <c r="Y48" s="20">
        <f t="shared" si="100"/>
        <v>0</v>
      </c>
      <c r="Z48" s="20">
        <f t="shared" si="101"/>
        <v>0</v>
      </c>
      <c r="AA48" s="21">
        <f t="shared" si="102"/>
        <v>0</v>
      </c>
      <c r="AB48" s="19" t="s">
        <v>0</v>
      </c>
      <c r="AC48" s="20" t="b">
        <f t="shared" si="103"/>
        <v>0</v>
      </c>
      <c r="AD48" s="20">
        <f t="shared" si="104"/>
        <v>0</v>
      </c>
      <c r="AE48" s="20">
        <f t="shared" si="105"/>
        <v>0</v>
      </c>
      <c r="AF48" s="20">
        <f t="shared" si="106"/>
        <v>0</v>
      </c>
      <c r="AG48" s="20">
        <f t="shared" si="121"/>
        <v>0</v>
      </c>
      <c r="AH48" s="20">
        <f t="shared" si="107"/>
        <v>0</v>
      </c>
      <c r="AI48" s="20">
        <f t="shared" si="108"/>
        <v>0</v>
      </c>
      <c r="AJ48" s="21">
        <f t="shared" si="109"/>
        <v>0</v>
      </c>
      <c r="AK48" s="21">
        <f t="shared" si="122"/>
        <v>0</v>
      </c>
      <c r="AL48" s="37" t="s">
        <v>15</v>
      </c>
      <c r="AM48" s="37"/>
      <c r="AN48" s="133">
        <f>AJ22</f>
        <v>0</v>
      </c>
      <c r="AO48" s="133"/>
      <c r="AP48" s="37"/>
      <c r="AQ48" s="37"/>
      <c r="AR48" s="37"/>
      <c r="AS48" s="37"/>
      <c r="AT48" s="37" t="s">
        <v>15</v>
      </c>
      <c r="AU48" s="39"/>
      <c r="AV48" s="133">
        <f>AJ52</f>
        <v>0</v>
      </c>
      <c r="AW48" s="133"/>
      <c r="AX48" s="37"/>
      <c r="AY48" s="37"/>
      <c r="AZ48" s="37"/>
      <c r="BA48" s="37"/>
      <c r="BB48" s="37" t="s">
        <v>15</v>
      </c>
      <c r="BC48" s="39"/>
      <c r="BD48" s="133">
        <f>AJ89</f>
        <v>0</v>
      </c>
      <c r="BE48" s="133"/>
      <c r="BF48" s="37"/>
      <c r="BG48" s="37"/>
      <c r="BH48" s="37"/>
      <c r="BI48" s="37"/>
      <c r="BJ48" s="37" t="s">
        <v>15</v>
      </c>
      <c r="BK48" s="39"/>
      <c r="BL48" s="40"/>
      <c r="BM48" s="135">
        <f>AJ123</f>
        <v>0</v>
      </c>
      <c r="BN48" s="135"/>
      <c r="BO48" s="46"/>
      <c r="BP48" s="46"/>
      <c r="BQ48" s="46"/>
      <c r="BR48" s="82"/>
    </row>
    <row r="49" spans="1:69" ht="21.75" customHeight="1" x14ac:dyDescent="0.5">
      <c r="A49" s="115">
        <v>215208</v>
      </c>
      <c r="B49" s="74">
        <v>1</v>
      </c>
      <c r="C49" s="19" t="s">
        <v>0</v>
      </c>
      <c r="D49" s="73" t="b">
        <f t="shared" si="94"/>
        <v>0</v>
      </c>
      <c r="E49" s="19" t="b">
        <f t="shared" si="110"/>
        <v>0</v>
      </c>
      <c r="F49" s="19">
        <f t="shared" si="111"/>
        <v>0</v>
      </c>
      <c r="G49" s="19">
        <f t="shared" si="112"/>
        <v>0</v>
      </c>
      <c r="H49" s="19" t="s">
        <v>0</v>
      </c>
      <c r="I49" s="19" t="b">
        <f t="shared" si="113"/>
        <v>0</v>
      </c>
      <c r="J49" s="19" t="b">
        <f t="shared" si="114"/>
        <v>0</v>
      </c>
      <c r="K49" s="19">
        <f t="shared" si="115"/>
        <v>0</v>
      </c>
      <c r="L49" s="19">
        <f t="shared" si="95"/>
        <v>0</v>
      </c>
      <c r="M49" s="19" t="s">
        <v>0</v>
      </c>
      <c r="N49" s="19" t="b">
        <f t="shared" si="116"/>
        <v>0</v>
      </c>
      <c r="O49" s="19" t="b">
        <f t="shared" si="117"/>
        <v>0</v>
      </c>
      <c r="P49" s="19">
        <f t="shared" si="118"/>
        <v>0</v>
      </c>
      <c r="Q49" s="19">
        <f t="shared" si="96"/>
        <v>0</v>
      </c>
      <c r="R49" s="19" t="s">
        <v>0</v>
      </c>
      <c r="S49" s="20" t="b">
        <f t="shared" si="97"/>
        <v>0</v>
      </c>
      <c r="T49" s="20" t="b">
        <f t="shared" si="119"/>
        <v>0</v>
      </c>
      <c r="U49" s="20">
        <f t="shared" si="120"/>
        <v>0</v>
      </c>
      <c r="V49" s="20">
        <f t="shared" si="98"/>
        <v>0</v>
      </c>
      <c r="W49" s="19" t="s">
        <v>0</v>
      </c>
      <c r="X49" s="20" t="b">
        <f t="shared" si="99"/>
        <v>0</v>
      </c>
      <c r="Y49" s="20">
        <f t="shared" si="100"/>
        <v>0</v>
      </c>
      <c r="Z49" s="20">
        <f t="shared" si="101"/>
        <v>0</v>
      </c>
      <c r="AA49" s="21">
        <f t="shared" si="102"/>
        <v>0</v>
      </c>
      <c r="AB49" s="19" t="s">
        <v>0</v>
      </c>
      <c r="AC49" s="20" t="b">
        <f t="shared" si="103"/>
        <v>0</v>
      </c>
      <c r="AD49" s="20">
        <f t="shared" si="104"/>
        <v>0</v>
      </c>
      <c r="AE49" s="20">
        <f t="shared" si="105"/>
        <v>0</v>
      </c>
      <c r="AF49" s="20">
        <f t="shared" si="106"/>
        <v>0</v>
      </c>
      <c r="AG49" s="20">
        <f t="shared" si="121"/>
        <v>0</v>
      </c>
      <c r="AH49" s="20">
        <f t="shared" si="107"/>
        <v>0</v>
      </c>
      <c r="AI49" s="20">
        <f t="shared" si="108"/>
        <v>0</v>
      </c>
      <c r="AJ49" s="21">
        <f t="shared" si="109"/>
        <v>0</v>
      </c>
      <c r="AK49" s="21">
        <f t="shared" si="122"/>
        <v>0</v>
      </c>
      <c r="AL49" s="37"/>
      <c r="AM49" s="37"/>
      <c r="AN49" s="37"/>
      <c r="AO49" s="37"/>
      <c r="AP49" s="37"/>
      <c r="AQ49" s="37"/>
      <c r="AR49" s="37"/>
      <c r="AS49" s="37"/>
      <c r="AT49" s="37"/>
      <c r="AU49" s="39"/>
      <c r="AV49" s="37"/>
      <c r="AW49" s="37"/>
      <c r="AX49" s="37"/>
      <c r="AY49" s="37"/>
      <c r="AZ49" s="37"/>
      <c r="BA49" s="37"/>
      <c r="BB49" s="37" t="s">
        <v>27</v>
      </c>
      <c r="BC49" s="39"/>
      <c r="BD49" s="37"/>
      <c r="BE49" s="37"/>
      <c r="BF49" s="37"/>
      <c r="BG49" s="37"/>
      <c r="BH49" s="37"/>
      <c r="BI49" s="37"/>
      <c r="BJ49" s="51" t="e">
        <f>H128</f>
        <v>#DIV/0!</v>
      </c>
      <c r="BK49" s="39"/>
      <c r="BL49" s="40"/>
      <c r="BM49" s="40"/>
      <c r="BN49" s="40"/>
      <c r="BO49" s="83"/>
      <c r="BP49" s="83"/>
      <c r="BQ49" s="83"/>
    </row>
    <row r="50" spans="1:69" ht="21.75" customHeight="1" x14ac:dyDescent="0.5">
      <c r="A50" s="115">
        <v>601462</v>
      </c>
      <c r="B50" s="74">
        <v>3</v>
      </c>
      <c r="C50" s="19" t="s">
        <v>0</v>
      </c>
      <c r="D50" s="73" t="b">
        <f t="shared" si="94"/>
        <v>0</v>
      </c>
      <c r="E50" s="19" t="b">
        <f t="shared" si="110"/>
        <v>0</v>
      </c>
      <c r="F50" s="19">
        <f t="shared" si="111"/>
        <v>0</v>
      </c>
      <c r="G50" s="19">
        <f t="shared" si="112"/>
        <v>0</v>
      </c>
      <c r="H50" s="19" t="s">
        <v>0</v>
      </c>
      <c r="I50" s="19" t="b">
        <f t="shared" si="113"/>
        <v>0</v>
      </c>
      <c r="J50" s="19" t="b">
        <f t="shared" si="114"/>
        <v>0</v>
      </c>
      <c r="K50" s="19">
        <f t="shared" si="115"/>
        <v>0</v>
      </c>
      <c r="L50" s="19">
        <f t="shared" si="95"/>
        <v>0</v>
      </c>
      <c r="M50" s="19" t="s">
        <v>0</v>
      </c>
      <c r="N50" s="19" t="b">
        <f t="shared" si="116"/>
        <v>0</v>
      </c>
      <c r="O50" s="19" t="b">
        <f t="shared" si="117"/>
        <v>0</v>
      </c>
      <c r="P50" s="19">
        <f t="shared" si="118"/>
        <v>0</v>
      </c>
      <c r="Q50" s="19">
        <f t="shared" si="96"/>
        <v>0</v>
      </c>
      <c r="R50" s="19" t="s">
        <v>0</v>
      </c>
      <c r="S50" s="20" t="b">
        <f t="shared" si="97"/>
        <v>0</v>
      </c>
      <c r="T50" s="20" t="b">
        <f t="shared" si="119"/>
        <v>0</v>
      </c>
      <c r="U50" s="20">
        <f t="shared" si="120"/>
        <v>0</v>
      </c>
      <c r="V50" s="20">
        <f t="shared" si="98"/>
        <v>0</v>
      </c>
      <c r="W50" s="19" t="s">
        <v>0</v>
      </c>
      <c r="X50" s="20" t="b">
        <f t="shared" si="99"/>
        <v>0</v>
      </c>
      <c r="Y50" s="20">
        <f t="shared" si="100"/>
        <v>0</v>
      </c>
      <c r="Z50" s="20">
        <f t="shared" si="101"/>
        <v>0</v>
      </c>
      <c r="AA50" s="21">
        <f t="shared" si="102"/>
        <v>0</v>
      </c>
      <c r="AB50" s="19" t="s">
        <v>0</v>
      </c>
      <c r="AC50" s="20" t="b">
        <f t="shared" si="103"/>
        <v>0</v>
      </c>
      <c r="AD50" s="20">
        <f t="shared" si="104"/>
        <v>0</v>
      </c>
      <c r="AE50" s="20">
        <f t="shared" si="105"/>
        <v>0</v>
      </c>
      <c r="AF50" s="20">
        <f t="shared" si="106"/>
        <v>0</v>
      </c>
      <c r="AG50" s="20">
        <f t="shared" si="121"/>
        <v>0</v>
      </c>
      <c r="AH50" s="20">
        <f t="shared" si="107"/>
        <v>0</v>
      </c>
      <c r="AI50" s="20">
        <f t="shared" si="108"/>
        <v>0</v>
      </c>
      <c r="AJ50" s="21">
        <f t="shared" si="109"/>
        <v>0</v>
      </c>
      <c r="AK50" s="21">
        <f t="shared" si="122"/>
        <v>0</v>
      </c>
      <c r="AL50" s="37"/>
      <c r="AM50" s="37"/>
      <c r="AN50" s="37"/>
      <c r="AO50" s="37"/>
      <c r="AP50" s="37"/>
      <c r="AQ50" s="37"/>
      <c r="AR50" s="37"/>
      <c r="AS50" s="37"/>
      <c r="AT50" s="37"/>
      <c r="AU50" s="39"/>
      <c r="AV50" s="37"/>
      <c r="AW50" s="37"/>
      <c r="AX50" s="37"/>
      <c r="AY50" s="37"/>
      <c r="AZ50" s="37"/>
      <c r="BA50" s="37"/>
      <c r="BB50" s="37"/>
      <c r="BC50" s="39"/>
      <c r="BD50" s="37"/>
      <c r="BE50" s="37"/>
      <c r="BF50" s="37"/>
      <c r="BG50" s="37"/>
      <c r="BH50" s="37"/>
      <c r="BI50" s="37"/>
      <c r="BJ50" s="37"/>
      <c r="BK50" s="39"/>
      <c r="BL50" s="40"/>
      <c r="BM50" s="40"/>
      <c r="BN50" s="40"/>
      <c r="BO50" s="40"/>
      <c r="BP50" s="40"/>
      <c r="BQ50" s="40"/>
    </row>
    <row r="51" spans="1:69" ht="24.95" customHeight="1" x14ac:dyDescent="0.5">
      <c r="A51" s="141" t="s">
        <v>12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4"/>
      <c r="AD51" s="14"/>
      <c r="AE51" s="14"/>
      <c r="AF51" s="14"/>
      <c r="AG51" s="14"/>
      <c r="AH51" s="14"/>
      <c r="AI51" s="14"/>
      <c r="AJ51" s="120">
        <f>SUM(AG39:AG50)</f>
        <v>0</v>
      </c>
      <c r="AK51" s="121"/>
      <c r="AL51" s="37"/>
      <c r="AM51" s="37"/>
      <c r="AN51" s="37"/>
      <c r="AO51" s="37"/>
      <c r="AP51" s="37"/>
      <c r="AQ51" s="37"/>
      <c r="AR51" s="37"/>
      <c r="AS51" s="37"/>
      <c r="AT51" s="37"/>
      <c r="AU51" s="39"/>
      <c r="AV51" s="37"/>
      <c r="AW51" s="37"/>
      <c r="AX51" s="37"/>
      <c r="AY51" s="37"/>
      <c r="AZ51" s="37"/>
      <c r="BA51" s="37"/>
      <c r="BB51" s="37"/>
      <c r="BC51" s="39"/>
      <c r="BD51" s="37"/>
      <c r="BE51" s="37"/>
      <c r="BF51" s="37"/>
      <c r="BG51" s="37"/>
      <c r="BH51" s="37"/>
      <c r="BI51" s="37"/>
      <c r="BJ51" s="37"/>
      <c r="BK51" s="39"/>
      <c r="BL51" s="40"/>
      <c r="BM51" s="40"/>
      <c r="BN51" s="40"/>
      <c r="BO51" s="40"/>
      <c r="BP51" s="40"/>
      <c r="BQ51" s="40"/>
    </row>
    <row r="52" spans="1:69" ht="21.75" x14ac:dyDescent="0.5">
      <c r="A52" s="141" t="s">
        <v>15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3"/>
      <c r="AC52" s="14"/>
      <c r="AD52" s="14"/>
      <c r="AE52" s="14"/>
      <c r="AF52" s="14"/>
      <c r="AG52" s="14"/>
      <c r="AH52" s="14"/>
      <c r="AI52" s="14"/>
      <c r="AJ52" s="122">
        <f>SUM(AJ39:AJ50)</f>
        <v>0</v>
      </c>
      <c r="AK52" s="123"/>
      <c r="AL52" s="37"/>
      <c r="AM52" s="37"/>
      <c r="AN52" s="37"/>
      <c r="AO52" s="37"/>
      <c r="AP52" s="37"/>
      <c r="AQ52" s="37"/>
      <c r="AR52" s="37"/>
      <c r="AS52" s="37"/>
      <c r="AT52" s="37"/>
      <c r="AU52" s="39"/>
      <c r="AV52" s="37"/>
      <c r="AW52" s="37"/>
      <c r="AX52" s="37"/>
      <c r="AY52" s="37"/>
      <c r="AZ52" s="37"/>
      <c r="BA52" s="37"/>
      <c r="BB52" s="37"/>
      <c r="BC52" s="39"/>
      <c r="BD52" s="37"/>
      <c r="BE52" s="37"/>
      <c r="BF52" s="37"/>
      <c r="BG52" s="37"/>
      <c r="BH52" s="37"/>
      <c r="BI52" s="37"/>
      <c r="BJ52" s="37"/>
      <c r="BK52" s="39"/>
      <c r="BL52" s="40"/>
      <c r="BM52" s="40"/>
      <c r="BN52" s="40"/>
      <c r="BO52" s="40"/>
      <c r="BP52" s="40"/>
      <c r="BQ52" s="40"/>
    </row>
    <row r="53" spans="1:69" ht="21.75" x14ac:dyDescent="0.5">
      <c r="A53" s="141" t="s">
        <v>6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14"/>
      <c r="AD53" s="14"/>
      <c r="AE53" s="14"/>
      <c r="AF53" s="14"/>
      <c r="AG53" s="14"/>
      <c r="AH53" s="14"/>
      <c r="AI53" s="14"/>
      <c r="AJ53" s="124" t="e">
        <f>(SUM(AK39:AK50))/AJ52</f>
        <v>#DIV/0!</v>
      </c>
      <c r="AK53" s="125"/>
      <c r="AL53" s="37"/>
      <c r="AM53" s="37"/>
      <c r="AN53" s="37"/>
      <c r="AO53" s="37"/>
      <c r="AP53" s="37"/>
      <c r="AQ53" s="37"/>
      <c r="AR53" s="37"/>
      <c r="AS53" s="37"/>
      <c r="AT53" s="37"/>
      <c r="AU53" s="39"/>
      <c r="AV53" s="37"/>
      <c r="AW53" s="37"/>
      <c r="AX53" s="37"/>
      <c r="AY53" s="37"/>
      <c r="AZ53" s="37"/>
      <c r="BA53" s="37"/>
      <c r="BB53" s="37"/>
      <c r="BC53" s="39"/>
      <c r="BD53" s="37"/>
      <c r="BE53" s="37"/>
      <c r="BF53" s="37"/>
      <c r="BG53" s="37"/>
      <c r="BH53" s="37"/>
      <c r="BI53" s="37"/>
      <c r="BJ53" s="37"/>
      <c r="BK53" s="39"/>
      <c r="BL53" s="40"/>
      <c r="BM53" s="40"/>
      <c r="BN53" s="40"/>
      <c r="BO53" s="40"/>
      <c r="BP53" s="40"/>
      <c r="BQ53" s="40"/>
    </row>
    <row r="54" spans="1:69" ht="21.75" x14ac:dyDescent="0.5">
      <c r="A54" s="22"/>
      <c r="B54" s="22"/>
      <c r="C54" s="22"/>
      <c r="D54" s="22"/>
      <c r="E54" s="22"/>
      <c r="F54" s="22"/>
      <c r="G54" s="102"/>
      <c r="H54" s="22"/>
      <c r="I54" s="22"/>
      <c r="J54" s="22"/>
      <c r="K54" s="22"/>
      <c r="L54" s="102"/>
      <c r="M54" s="22"/>
      <c r="N54" s="22"/>
      <c r="O54" s="22"/>
      <c r="P54" s="22"/>
      <c r="Q54" s="102"/>
      <c r="R54" s="22"/>
      <c r="S54" s="23"/>
      <c r="T54" s="23"/>
      <c r="U54" s="23"/>
      <c r="V54" s="23"/>
      <c r="W54" s="87"/>
      <c r="X54" s="23"/>
      <c r="Y54" s="23"/>
      <c r="Z54" s="23"/>
      <c r="AA54" s="87"/>
      <c r="AB54" s="102"/>
      <c r="AC54" s="23"/>
      <c r="AD54" s="23"/>
      <c r="AE54" s="23"/>
      <c r="AF54" s="23"/>
      <c r="AG54" s="23"/>
      <c r="AH54" s="23"/>
      <c r="AI54" s="23"/>
      <c r="AJ54" s="87"/>
      <c r="AK54" s="24"/>
      <c r="BN54" s="97"/>
      <c r="BO54" s="97"/>
      <c r="BP54" s="97"/>
      <c r="BQ54" s="97"/>
    </row>
    <row r="55" spans="1:69" ht="21.75" x14ac:dyDescent="0.5">
      <c r="A55" s="22"/>
      <c r="B55" s="22"/>
      <c r="C55" s="22"/>
      <c r="D55" s="22"/>
      <c r="E55" s="22"/>
      <c r="F55" s="22"/>
      <c r="G55" s="102"/>
      <c r="H55" s="22"/>
      <c r="I55" s="22"/>
      <c r="J55" s="22"/>
      <c r="K55" s="22"/>
      <c r="L55" s="102"/>
      <c r="M55" s="22"/>
      <c r="N55" s="22"/>
      <c r="O55" s="22"/>
      <c r="P55" s="22"/>
      <c r="Q55" s="102"/>
      <c r="R55" s="22"/>
      <c r="S55" s="23"/>
      <c r="T55" s="23"/>
      <c r="U55" s="23"/>
      <c r="V55" s="23"/>
      <c r="W55" s="87"/>
      <c r="X55" s="23"/>
      <c r="Y55" s="23"/>
      <c r="Z55" s="23"/>
      <c r="AA55" s="87"/>
      <c r="AB55" s="102"/>
      <c r="AC55" s="23"/>
      <c r="AD55" s="23"/>
      <c r="AE55" s="23"/>
      <c r="AF55" s="23"/>
      <c r="AG55" s="23"/>
      <c r="AH55" s="23"/>
      <c r="AI55" s="23"/>
      <c r="AJ55" s="87"/>
      <c r="AK55" s="24"/>
    </row>
    <row r="56" spans="1:69" ht="21.75" x14ac:dyDescent="0.5">
      <c r="A56" s="25" t="s">
        <v>92</v>
      </c>
      <c r="B56" s="22"/>
      <c r="C56" s="22"/>
      <c r="D56" s="22"/>
      <c r="E56" s="22"/>
      <c r="F56" s="22"/>
      <c r="G56" s="102"/>
      <c r="H56" s="22"/>
      <c r="I56" s="22"/>
      <c r="J56" s="22"/>
      <c r="K56" s="22"/>
      <c r="L56" s="102"/>
      <c r="M56" s="22"/>
      <c r="N56" s="22"/>
      <c r="O56" s="22"/>
      <c r="P56" s="22"/>
      <c r="Q56" s="102"/>
      <c r="R56" s="22"/>
      <c r="S56" s="23"/>
      <c r="T56" s="23"/>
      <c r="U56" s="23"/>
      <c r="V56" s="23"/>
      <c r="W56" s="87"/>
      <c r="X56" s="23"/>
      <c r="Y56" s="23"/>
      <c r="Z56" s="23"/>
      <c r="AA56" s="87"/>
      <c r="AB56" s="102"/>
      <c r="AC56" s="23"/>
      <c r="AD56" s="23"/>
      <c r="AE56" s="23"/>
      <c r="AF56" s="23"/>
      <c r="AG56" s="23"/>
      <c r="AH56" s="23"/>
      <c r="AI56" s="23"/>
      <c r="AJ56" s="87"/>
      <c r="AK56" s="24"/>
    </row>
    <row r="57" spans="1:69" ht="21.75" x14ac:dyDescent="0.5">
      <c r="A57" s="25"/>
      <c r="B57" s="22"/>
      <c r="C57" s="22"/>
      <c r="D57" s="22"/>
      <c r="E57" s="22"/>
      <c r="F57" s="22"/>
      <c r="G57" s="102"/>
      <c r="H57" s="22"/>
      <c r="I57" s="22"/>
      <c r="J57" s="22"/>
      <c r="K57" s="22"/>
      <c r="L57" s="102"/>
      <c r="M57" s="22"/>
      <c r="N57" s="22"/>
      <c r="O57" s="22"/>
      <c r="P57" s="22"/>
      <c r="Q57" s="102"/>
      <c r="R57" s="22"/>
      <c r="S57" s="23"/>
      <c r="T57" s="23"/>
      <c r="U57" s="23"/>
      <c r="V57" s="23"/>
      <c r="W57" s="87"/>
      <c r="X57" s="23"/>
      <c r="Y57" s="23"/>
      <c r="Z57" s="23"/>
      <c r="AA57" s="87"/>
      <c r="AB57" s="102"/>
      <c r="AC57" s="23"/>
      <c r="AD57" s="23"/>
      <c r="AE57" s="23"/>
      <c r="AF57" s="23"/>
      <c r="AG57" s="23"/>
      <c r="AH57" s="23"/>
      <c r="AI57" s="23"/>
      <c r="AJ57" s="87"/>
      <c r="AK57" s="24"/>
    </row>
    <row r="58" spans="1:69" ht="42.75" x14ac:dyDescent="0.5">
      <c r="A58" s="7" t="s">
        <v>7</v>
      </c>
      <c r="B58" s="8" t="s">
        <v>8</v>
      </c>
      <c r="C58" s="8" t="s">
        <v>1</v>
      </c>
      <c r="D58" s="8"/>
      <c r="E58" s="8"/>
      <c r="F58" s="8"/>
      <c r="G58" s="8" t="s">
        <v>69</v>
      </c>
      <c r="H58" s="8" t="s">
        <v>2</v>
      </c>
      <c r="I58" s="8"/>
      <c r="J58" s="8"/>
      <c r="K58" s="8"/>
      <c r="L58" s="8" t="s">
        <v>70</v>
      </c>
      <c r="M58" s="8" t="s">
        <v>3</v>
      </c>
      <c r="N58" s="8"/>
      <c r="O58" s="8"/>
      <c r="P58" s="8"/>
      <c r="Q58" s="8" t="s">
        <v>71</v>
      </c>
      <c r="R58" s="8" t="s">
        <v>4</v>
      </c>
      <c r="S58" s="9"/>
      <c r="T58" s="9"/>
      <c r="U58" s="9"/>
      <c r="V58" s="9"/>
      <c r="W58" s="10" t="s">
        <v>67</v>
      </c>
      <c r="X58" s="88" t="s">
        <v>32</v>
      </c>
      <c r="Y58" s="88" t="s">
        <v>68</v>
      </c>
      <c r="Z58" s="10" t="s">
        <v>38</v>
      </c>
      <c r="AA58" s="62" t="str">
        <f t="shared" si="48"/>
        <v>หน่วยกิต</v>
      </c>
      <c r="AB58" s="10" t="s">
        <v>74</v>
      </c>
      <c r="AC58" s="9" t="s">
        <v>75</v>
      </c>
      <c r="AD58" s="9" t="s">
        <v>76</v>
      </c>
      <c r="AE58" s="9" t="s">
        <v>38</v>
      </c>
      <c r="AF58" s="9" t="s">
        <v>77</v>
      </c>
      <c r="AG58" s="9" t="s">
        <v>78</v>
      </c>
      <c r="AH58" s="8" t="s">
        <v>35</v>
      </c>
      <c r="AI58" s="10" t="s">
        <v>34</v>
      </c>
      <c r="AJ58" s="10" t="s">
        <v>14</v>
      </c>
      <c r="AK58" s="8" t="s">
        <v>9</v>
      </c>
    </row>
    <row r="59" spans="1:69" ht="21.75" x14ac:dyDescent="0.5">
      <c r="A59" s="116">
        <v>601231</v>
      </c>
      <c r="B59" s="117">
        <v>3</v>
      </c>
      <c r="C59" s="78" t="s">
        <v>0</v>
      </c>
      <c r="D59" s="12" t="b">
        <f>IF(C59="A",4,IF(C59="B+",3.5,IF(C59="B",3,IF(C59="C+",2.5,IF(C59="C",2,IF(C59="D+",1.5,IF(C59="D",1,IF(C59="F",0,IF(C59="S","")))))))))</f>
        <v>0</v>
      </c>
      <c r="E59" s="12" t="b">
        <f>IF(C59="A",4,IF(C59="B+",3.5,IF(C59="B",3,IF(C59="C+",2.5,IF(C59="C",2,IF(C59="D+",1.5,IF(C59="D",1,IF(C59="F",0,IF(C59="W",FALSE)))))))))</f>
        <v>0</v>
      </c>
      <c r="F59" s="12">
        <f>IF(C59="เลือก",0,IF(C59="W",0,1))</f>
        <v>0</v>
      </c>
      <c r="G59" s="12">
        <f>IF(OR(C59="W",C59="เลือก",C59="U",C59="F"),0,B59)</f>
        <v>0</v>
      </c>
      <c r="H59" s="78" t="s">
        <v>0</v>
      </c>
      <c r="I59" s="12" t="b">
        <f>IF(H59="A",4,IF(H59="B+",3.5,IF(H59="B",3,IF(H59="C+",2.5,IF(H59="C",2,IF(H59="D+",1.5,IF(H59="D",1,IF(H59="F",0,IF(H59="S","")))))))))</f>
        <v>0</v>
      </c>
      <c r="J59" s="12" t="b">
        <f>IF(H59="A",4,IF(H59="B+",3.5,IF(H59="B",3,IF(H59="C+",2.5,IF(H59="C",2,IF(H59="D+",1.5,IF(H59="D",1,IF(H59="F",0,IF(H59="W",FALSE)))))))))</f>
        <v>0</v>
      </c>
      <c r="K59" s="12">
        <f>IF(H59="เลือก",0,IF(H59="W",0,1))</f>
        <v>0</v>
      </c>
      <c r="L59" s="12">
        <f>IF(OR(H59="W",H59="เลือก",H59="U",H59="F"),0,B59)</f>
        <v>0</v>
      </c>
      <c r="M59" s="78" t="s">
        <v>0</v>
      </c>
      <c r="N59" s="12" t="b">
        <f>IF(M59="A",4,IF(M59="B+",3.5,IF(M59="B",3,IF(M59="C+",2.5,IF(M59="C",2,IF(M59="D+",1.5,IF(M59="D",1,IF(M59="F",0,IF(M59="S","")))))))))</f>
        <v>0</v>
      </c>
      <c r="O59" s="12" t="b">
        <f>IF(M59="A",4,IF(M59="B+",3.5,IF(M59="B",3,IF(M59="C+",2.5,IF(M59="C",2,IF(M59="D+",1.5,IF(M59="D",1,IF(M59="F",0,IF(M59="W",FALSE)))))))))</f>
        <v>0</v>
      </c>
      <c r="P59" s="12">
        <f>IF(M59="เลือก",0,IF(M59="W",0,1))</f>
        <v>0</v>
      </c>
      <c r="Q59" s="12">
        <f>IF(OR(M59="W",M59="เลือก",M59="U",M59="F"),0,B59)</f>
        <v>0</v>
      </c>
      <c r="R59" s="78" t="s">
        <v>0</v>
      </c>
      <c r="S59" s="13" t="b">
        <f>IF(R59="A",4,IF(R59="B+",3.5,IF(R59="B",3,IF(R59="C+",2.5,IF(R59="C",2,IF(R59="D+",1.5,IF(R59="D",1,IF(R59="F",0,IF(R59="S","")))))))))</f>
        <v>0</v>
      </c>
      <c r="T59" s="13" t="b">
        <f>IF(R59="A",4,IF(R59="B+",3.5,IF(R59="B",3,IF(R59="C+",2.5,IF(R59="C",2,IF(R59="D+",1.5,IF(R59="D",1,IF(R59="F",0,IF(R59="W",FALSE)))))))))</f>
        <v>0</v>
      </c>
      <c r="U59" s="13">
        <f>IF(R59="เลือก",0,IF(R59="W",0,1))</f>
        <v>0</v>
      </c>
      <c r="V59" s="13">
        <f>IF(OR(R59="W",R59="เลือก",R59="U",R59="F"),0,B59)</f>
        <v>0</v>
      </c>
      <c r="W59" s="78" t="s">
        <v>0</v>
      </c>
      <c r="X59" s="13" t="b">
        <f t="shared" si="45"/>
        <v>0</v>
      </c>
      <c r="Y59" s="13">
        <f t="shared" si="46"/>
        <v>0</v>
      </c>
      <c r="Z59" s="13">
        <f t="shared" si="47"/>
        <v>0</v>
      </c>
      <c r="AA59" s="62">
        <f t="shared" si="48"/>
        <v>0</v>
      </c>
      <c r="AB59" s="78" t="s">
        <v>0</v>
      </c>
      <c r="AC59" s="13" t="b">
        <f>IF(AB59="A",4,IF(AB59="B+",3.5,IF(AB59="B",3,IF(AB59="C+",2.5,IF(AB59="C",2,IF(AB59="D+",1.5,IF(AB59="D",1,IF(AB59="F",0,IF(AB59="W","FALSE",IF(AB59="S",TRUE,IF(AB59="U",FALSE)))))))))))</f>
        <v>0</v>
      </c>
      <c r="AD59" s="13">
        <f>IF(OR(AB59="เลือก",AB59="W",AB59="S",AB59="U"),0,AC59)</f>
        <v>0</v>
      </c>
      <c r="AE59" s="13">
        <f>IF(OR(AB59="เลือก",AB59="W",AB59="U"),0,1)</f>
        <v>0</v>
      </c>
      <c r="AF59" s="13">
        <f>IF(OR(AB59="W",AB59="เลือก",AB59="U",AB59="F"),0,B59)</f>
        <v>0</v>
      </c>
      <c r="AG59" s="13">
        <f>G59+L59+Q59+V59+AA59+AF59</f>
        <v>0</v>
      </c>
      <c r="AH59" s="13">
        <f t="shared" si="54"/>
        <v>0</v>
      </c>
      <c r="AI59" s="13">
        <f t="shared" si="55"/>
        <v>0</v>
      </c>
      <c r="AJ59" s="62">
        <f t="shared" si="56"/>
        <v>0</v>
      </c>
      <c r="AK59" s="62">
        <f t="shared" ref="AK59:AK76" si="126">AH59*B59</f>
        <v>0</v>
      </c>
    </row>
    <row r="60" spans="1:69" ht="21.75" x14ac:dyDescent="0.5">
      <c r="A60" s="116">
        <v>601232</v>
      </c>
      <c r="B60" s="117">
        <v>1</v>
      </c>
      <c r="C60" s="78" t="s">
        <v>0</v>
      </c>
      <c r="D60" s="12" t="b">
        <f>IF(C60="A",4,IF(C60="B+",3.5,IF(C60="B",3,IF(C60="C+",2.5,IF(C60="C",2,IF(C60="D+",1.5,IF(C60="D",1,IF(C60="F",0,IF(C60="S","")))))))))</f>
        <v>0</v>
      </c>
      <c r="E60" s="12" t="b">
        <f t="shared" ref="E60:E74" si="127">IF(C60="A",4,IF(C60="B+",3.5,IF(C60="B",3,IF(C60="C+",2.5,IF(C60="C",2,IF(C60="D+",1.5,IF(C60="D",1,IF(C60="F",0,IF(C60="W",FALSE)))))))))</f>
        <v>0</v>
      </c>
      <c r="F60" s="12">
        <f t="shared" ref="F60:F74" si="128">IF(C60="เลือก",0,IF(C60="W",0,1))</f>
        <v>0</v>
      </c>
      <c r="G60" s="12">
        <f t="shared" ref="G60:G83" si="129">IF(OR(C60="W",C60="เลือก",C60="U",C60="F"),0,B60)</f>
        <v>0</v>
      </c>
      <c r="H60" s="78" t="s">
        <v>0</v>
      </c>
      <c r="I60" s="12" t="b">
        <f>IF(H60="A",4,IF(H60="B+",3.5,IF(H60="B",3,IF(H60="C+",2.5,IF(H60="C",2,IF(H60="D+",1.5,IF(H60="D",1,IF(H60="F",0,IF(H60="S","")))))))))</f>
        <v>0</v>
      </c>
      <c r="J60" s="12" t="b">
        <f t="shared" ref="J60:J74" si="130">IF(H60="A",4,IF(H60="B+",3.5,IF(H60="B",3,IF(H60="C+",2.5,IF(H60="C",2,IF(H60="D+",1.5,IF(H60="D",1,IF(H60="F",0,IF(H60="W",FALSE)))))))))</f>
        <v>0</v>
      </c>
      <c r="K60" s="12">
        <f t="shared" ref="K60:K74" si="131">IF(H60="เลือก",0,IF(H60="W",0,1))</f>
        <v>0</v>
      </c>
      <c r="L60" s="12">
        <f t="shared" ref="L60:L83" si="132">IF(OR(H60="W",H60="เลือก",H60="U",H60="F"),0,B60)</f>
        <v>0</v>
      </c>
      <c r="M60" s="78" t="s">
        <v>0</v>
      </c>
      <c r="N60" s="12" t="b">
        <f>IF(M60="A",4,IF(M60="B+",3.5,IF(M60="B",3,IF(M60="C+",2.5,IF(M60="C",2,IF(M60="D+",1.5,IF(M60="D",1,IF(M60="F",0,IF(M60="S","")))))))))</f>
        <v>0</v>
      </c>
      <c r="O60" s="12" t="b">
        <f t="shared" ref="O60:O74" si="133">IF(M60="A",4,IF(M60="B+",3.5,IF(M60="B",3,IF(M60="C+",2.5,IF(M60="C",2,IF(M60="D+",1.5,IF(M60="D",1,IF(M60="F",0,IF(M60="W",FALSE)))))))))</f>
        <v>0</v>
      </c>
      <c r="P60" s="12">
        <f t="shared" ref="P60:P74" si="134">IF(M60="เลือก",0,IF(M60="W",0,1))</f>
        <v>0</v>
      </c>
      <c r="Q60" s="12">
        <f t="shared" ref="Q60:Q83" si="135">IF(OR(M60="W",M60="เลือก",M60="U",M60="F"),0,B60)</f>
        <v>0</v>
      </c>
      <c r="R60" s="78" t="s">
        <v>0</v>
      </c>
      <c r="S60" s="13" t="b">
        <f>IF(R60="A",4,IF(R60="B+",3.5,IF(R60="B",3,IF(R60="C+",2.5,IF(R60="C",2,IF(R60="D+",1.5,IF(R60="D",1,IF(R60="F",0,IF(R60="S","")))))))))</f>
        <v>0</v>
      </c>
      <c r="T60" s="13" t="b">
        <f t="shared" ref="T60:T74" si="136">IF(R60="A",4,IF(R60="B+",3.5,IF(R60="B",3,IF(R60="C+",2.5,IF(R60="C",2,IF(R60="D+",1.5,IF(R60="D",1,IF(R60="F",0,IF(R60="W",FALSE)))))))))</f>
        <v>0</v>
      </c>
      <c r="U60" s="13">
        <f t="shared" ref="U60:U74" si="137">IF(R60="เลือก",0,IF(R60="W",0,1))</f>
        <v>0</v>
      </c>
      <c r="V60" s="13">
        <f t="shared" ref="V60:V83" si="138">IF(OR(R60="W",R60="เลือก",R60="U",R60="F"),0,B60)</f>
        <v>0</v>
      </c>
      <c r="W60" s="78" t="s">
        <v>0</v>
      </c>
      <c r="X60" s="13" t="b">
        <f t="shared" si="45"/>
        <v>0</v>
      </c>
      <c r="Y60" s="13">
        <f t="shared" si="46"/>
        <v>0</v>
      </c>
      <c r="Z60" s="13">
        <f t="shared" si="47"/>
        <v>0</v>
      </c>
      <c r="AA60" s="62">
        <f t="shared" si="48"/>
        <v>0</v>
      </c>
      <c r="AB60" s="78" t="s">
        <v>0</v>
      </c>
      <c r="AC60" s="13" t="b">
        <f t="shared" ref="AC60:AC87" si="139">IF(AB60="A",4,IF(AB60="B+",3.5,IF(AB60="B",3,IF(AB60="C+",2.5,IF(AB60="C",2,IF(AB60="D+",1.5,IF(AB60="D",1,IF(AB60="F",0,IF(AB60="W","FALSE",IF(AB60="S",TRUE,IF(AB60="U",FALSE)))))))))))</f>
        <v>0</v>
      </c>
      <c r="AD60" s="13">
        <f t="shared" ref="AD60:AD83" si="140">IF(OR(AB60="เลือก",AB60="W",AB60="S",AB60="U"),0,AC60)</f>
        <v>0</v>
      </c>
      <c r="AE60" s="13">
        <f t="shared" ref="AE60:AE83" si="141">IF(OR(AB60="เลือก",AB60="W",AB60="U"),0,1)</f>
        <v>0</v>
      </c>
      <c r="AF60" s="13">
        <f t="shared" ref="AF60:AF83" si="142">IF(OR(AB60="W",AB60="เลือก",AB60="U",AB60="F"),0,B60)</f>
        <v>0</v>
      </c>
      <c r="AG60" s="13">
        <f t="shared" ref="AG60:AG83" si="143">G60+L60+Q60+V60+AA60+AF60</f>
        <v>0</v>
      </c>
      <c r="AH60" s="13">
        <f t="shared" si="54"/>
        <v>0</v>
      </c>
      <c r="AI60" s="13">
        <f t="shared" si="55"/>
        <v>0</v>
      </c>
      <c r="AJ60" s="62">
        <f t="shared" si="56"/>
        <v>0</v>
      </c>
      <c r="AK60" s="62">
        <f t="shared" si="126"/>
        <v>0</v>
      </c>
    </row>
    <row r="61" spans="1:69" ht="21.75" x14ac:dyDescent="0.5">
      <c r="A61" s="116">
        <v>601242</v>
      </c>
      <c r="B61" s="117">
        <v>3</v>
      </c>
      <c r="C61" s="78" t="s">
        <v>0</v>
      </c>
      <c r="D61" s="12" t="b">
        <f t="shared" ref="D61:D74" si="144">IF(C61="A",4,IF(C61="B+",3.5,IF(C61="B",3,IF(C61="C+",2.5,IF(C61="C",2,IF(C61="D+",1.5,IF(C61="D",1,IF(C61="F",0,IF(C61="S","")))))))))</f>
        <v>0</v>
      </c>
      <c r="E61" s="12" t="b">
        <f t="shared" si="127"/>
        <v>0</v>
      </c>
      <c r="F61" s="12">
        <f t="shared" si="128"/>
        <v>0</v>
      </c>
      <c r="G61" s="12">
        <f t="shared" si="129"/>
        <v>0</v>
      </c>
      <c r="H61" s="78" t="s">
        <v>0</v>
      </c>
      <c r="I61" s="12" t="b">
        <f t="shared" ref="I61:I74" si="145">IF(H61="A",4,IF(H61="B+",3.5,IF(H61="B",3,IF(H61="C+",2.5,IF(H61="C",2,IF(H61="D+",1.5,IF(H61="D",1,IF(H61="F",0,IF(H61="S","")))))))))</f>
        <v>0</v>
      </c>
      <c r="J61" s="12" t="b">
        <f t="shared" si="130"/>
        <v>0</v>
      </c>
      <c r="K61" s="12">
        <f t="shared" si="131"/>
        <v>0</v>
      </c>
      <c r="L61" s="12">
        <f t="shared" si="132"/>
        <v>0</v>
      </c>
      <c r="M61" s="78" t="s">
        <v>0</v>
      </c>
      <c r="N61" s="12" t="b">
        <f t="shared" ref="N61:N74" si="146">IF(M61="A",4,IF(M61="B+",3.5,IF(M61="B",3,IF(M61="C+",2.5,IF(M61="C",2,IF(M61="D+",1.5,IF(M61="D",1,IF(M61="F",0,IF(M61="S","")))))))))</f>
        <v>0</v>
      </c>
      <c r="O61" s="12" t="b">
        <f t="shared" si="133"/>
        <v>0</v>
      </c>
      <c r="P61" s="12">
        <f t="shared" si="134"/>
        <v>0</v>
      </c>
      <c r="Q61" s="12">
        <f t="shared" si="135"/>
        <v>0</v>
      </c>
      <c r="R61" s="78" t="s">
        <v>0</v>
      </c>
      <c r="S61" s="13" t="b">
        <f t="shared" ref="S61:S74" si="147">IF(R61="A",4,IF(R61="B+",3.5,IF(R61="B",3,IF(R61="C+",2.5,IF(R61="C",2,IF(R61="D+",1.5,IF(R61="D",1,IF(R61="F",0,IF(R61="S","")))))))))</f>
        <v>0</v>
      </c>
      <c r="T61" s="13" t="b">
        <f t="shared" si="136"/>
        <v>0</v>
      </c>
      <c r="U61" s="13">
        <f t="shared" si="137"/>
        <v>0</v>
      </c>
      <c r="V61" s="13">
        <f t="shared" si="138"/>
        <v>0</v>
      </c>
      <c r="W61" s="78" t="s">
        <v>0</v>
      </c>
      <c r="X61" s="13" t="b">
        <f t="shared" si="45"/>
        <v>0</v>
      </c>
      <c r="Y61" s="13">
        <f t="shared" si="46"/>
        <v>0</v>
      </c>
      <c r="Z61" s="13">
        <f t="shared" si="47"/>
        <v>0</v>
      </c>
      <c r="AA61" s="62">
        <f t="shared" si="48"/>
        <v>0</v>
      </c>
      <c r="AB61" s="78" t="s">
        <v>0</v>
      </c>
      <c r="AC61" s="13" t="b">
        <f t="shared" si="139"/>
        <v>0</v>
      </c>
      <c r="AD61" s="13">
        <f t="shared" si="140"/>
        <v>0</v>
      </c>
      <c r="AE61" s="13">
        <f t="shared" si="141"/>
        <v>0</v>
      </c>
      <c r="AF61" s="13">
        <f t="shared" si="142"/>
        <v>0</v>
      </c>
      <c r="AG61" s="13">
        <f t="shared" si="143"/>
        <v>0</v>
      </c>
      <c r="AH61" s="13">
        <f t="shared" si="54"/>
        <v>0</v>
      </c>
      <c r="AI61" s="13">
        <f t="shared" si="55"/>
        <v>0</v>
      </c>
      <c r="AJ61" s="62">
        <f t="shared" si="56"/>
        <v>0</v>
      </c>
      <c r="AK61" s="62">
        <f t="shared" si="126"/>
        <v>0</v>
      </c>
    </row>
    <row r="62" spans="1:69" ht="21.75" x14ac:dyDescent="0.5">
      <c r="A62" s="116">
        <v>601341</v>
      </c>
      <c r="B62" s="117">
        <v>3</v>
      </c>
      <c r="C62" s="78" t="s">
        <v>0</v>
      </c>
      <c r="D62" s="12" t="b">
        <f t="shared" si="144"/>
        <v>0</v>
      </c>
      <c r="E62" s="12" t="b">
        <f t="shared" si="127"/>
        <v>0</v>
      </c>
      <c r="F62" s="12">
        <f t="shared" si="128"/>
        <v>0</v>
      </c>
      <c r="G62" s="12">
        <f t="shared" si="129"/>
        <v>0</v>
      </c>
      <c r="H62" s="78" t="s">
        <v>0</v>
      </c>
      <c r="I62" s="12" t="b">
        <f t="shared" si="145"/>
        <v>0</v>
      </c>
      <c r="J62" s="12" t="b">
        <f t="shared" si="130"/>
        <v>0</v>
      </c>
      <c r="K62" s="12">
        <f t="shared" si="131"/>
        <v>0</v>
      </c>
      <c r="L62" s="12">
        <f t="shared" si="132"/>
        <v>0</v>
      </c>
      <c r="M62" s="78" t="s">
        <v>0</v>
      </c>
      <c r="N62" s="12" t="b">
        <f t="shared" si="146"/>
        <v>0</v>
      </c>
      <c r="O62" s="12" t="b">
        <f t="shared" si="133"/>
        <v>0</v>
      </c>
      <c r="P62" s="12">
        <f t="shared" si="134"/>
        <v>0</v>
      </c>
      <c r="Q62" s="12">
        <f t="shared" si="135"/>
        <v>0</v>
      </c>
      <c r="R62" s="78" t="s">
        <v>0</v>
      </c>
      <c r="S62" s="13" t="b">
        <f t="shared" si="147"/>
        <v>0</v>
      </c>
      <c r="T62" s="13" t="b">
        <f t="shared" si="136"/>
        <v>0</v>
      </c>
      <c r="U62" s="13">
        <f t="shared" si="137"/>
        <v>0</v>
      </c>
      <c r="V62" s="13">
        <f t="shared" si="138"/>
        <v>0</v>
      </c>
      <c r="W62" s="78" t="s">
        <v>0</v>
      </c>
      <c r="X62" s="13" t="b">
        <f t="shared" si="45"/>
        <v>0</v>
      </c>
      <c r="Y62" s="13">
        <f t="shared" si="46"/>
        <v>0</v>
      </c>
      <c r="Z62" s="13">
        <f t="shared" si="47"/>
        <v>0</v>
      </c>
      <c r="AA62" s="62">
        <f t="shared" si="48"/>
        <v>0</v>
      </c>
      <c r="AB62" s="78" t="s">
        <v>0</v>
      </c>
      <c r="AC62" s="13" t="b">
        <f t="shared" si="139"/>
        <v>0</v>
      </c>
      <c r="AD62" s="13">
        <f t="shared" si="140"/>
        <v>0</v>
      </c>
      <c r="AE62" s="13">
        <f t="shared" si="141"/>
        <v>0</v>
      </c>
      <c r="AF62" s="13">
        <f t="shared" si="142"/>
        <v>0</v>
      </c>
      <c r="AG62" s="13">
        <f t="shared" si="143"/>
        <v>0</v>
      </c>
      <c r="AH62" s="13">
        <f t="shared" si="54"/>
        <v>0</v>
      </c>
      <c r="AI62" s="13">
        <f t="shared" si="55"/>
        <v>0</v>
      </c>
      <c r="AJ62" s="62">
        <f t="shared" si="56"/>
        <v>0</v>
      </c>
      <c r="AK62" s="62">
        <f t="shared" si="126"/>
        <v>0</v>
      </c>
    </row>
    <row r="63" spans="1:69" ht="21.75" x14ac:dyDescent="0.5">
      <c r="A63" s="116">
        <v>601342</v>
      </c>
      <c r="B63" s="117">
        <v>3</v>
      </c>
      <c r="C63" s="78" t="s">
        <v>0</v>
      </c>
      <c r="D63" s="12" t="b">
        <f t="shared" si="144"/>
        <v>0</v>
      </c>
      <c r="E63" s="12" t="b">
        <f t="shared" si="127"/>
        <v>0</v>
      </c>
      <c r="F63" s="12">
        <f t="shared" si="128"/>
        <v>0</v>
      </c>
      <c r="G63" s="12">
        <f t="shared" si="129"/>
        <v>0</v>
      </c>
      <c r="H63" s="78" t="s">
        <v>0</v>
      </c>
      <c r="I63" s="12" t="b">
        <f t="shared" si="145"/>
        <v>0</v>
      </c>
      <c r="J63" s="12" t="b">
        <f t="shared" si="130"/>
        <v>0</v>
      </c>
      <c r="K63" s="12">
        <f t="shared" si="131"/>
        <v>0</v>
      </c>
      <c r="L63" s="12">
        <f t="shared" si="132"/>
        <v>0</v>
      </c>
      <c r="M63" s="78" t="s">
        <v>0</v>
      </c>
      <c r="N63" s="12" t="b">
        <f t="shared" si="146"/>
        <v>0</v>
      </c>
      <c r="O63" s="12" t="b">
        <f t="shared" si="133"/>
        <v>0</v>
      </c>
      <c r="P63" s="12">
        <f t="shared" si="134"/>
        <v>0</v>
      </c>
      <c r="Q63" s="12">
        <f t="shared" si="135"/>
        <v>0</v>
      </c>
      <c r="R63" s="78" t="s">
        <v>0</v>
      </c>
      <c r="S63" s="13" t="b">
        <f t="shared" si="147"/>
        <v>0</v>
      </c>
      <c r="T63" s="13" t="b">
        <f t="shared" si="136"/>
        <v>0</v>
      </c>
      <c r="U63" s="13">
        <f t="shared" si="137"/>
        <v>0</v>
      </c>
      <c r="V63" s="13">
        <f t="shared" si="138"/>
        <v>0</v>
      </c>
      <c r="W63" s="78" t="s">
        <v>0</v>
      </c>
      <c r="X63" s="13" t="b">
        <f t="shared" si="45"/>
        <v>0</v>
      </c>
      <c r="Y63" s="13">
        <f t="shared" si="46"/>
        <v>0</v>
      </c>
      <c r="Z63" s="13">
        <f t="shared" si="47"/>
        <v>0</v>
      </c>
      <c r="AA63" s="62">
        <f t="shared" si="48"/>
        <v>0</v>
      </c>
      <c r="AB63" s="78" t="s">
        <v>0</v>
      </c>
      <c r="AC63" s="13" t="b">
        <f t="shared" si="139"/>
        <v>0</v>
      </c>
      <c r="AD63" s="13">
        <f t="shared" si="140"/>
        <v>0</v>
      </c>
      <c r="AE63" s="13">
        <f t="shared" si="141"/>
        <v>0</v>
      </c>
      <c r="AF63" s="13">
        <f t="shared" si="142"/>
        <v>0</v>
      </c>
      <c r="AG63" s="13">
        <f t="shared" si="143"/>
        <v>0</v>
      </c>
      <c r="AH63" s="13">
        <f t="shared" si="54"/>
        <v>0</v>
      </c>
      <c r="AI63" s="13">
        <f t="shared" si="55"/>
        <v>0</v>
      </c>
      <c r="AJ63" s="62">
        <f t="shared" si="56"/>
        <v>0</v>
      </c>
      <c r="AK63" s="62">
        <f t="shared" si="126"/>
        <v>0</v>
      </c>
    </row>
    <row r="64" spans="1:69" ht="21.75" x14ac:dyDescent="0.5">
      <c r="A64" s="116">
        <v>601344</v>
      </c>
      <c r="B64" s="117">
        <v>2</v>
      </c>
      <c r="C64" s="78" t="s">
        <v>0</v>
      </c>
      <c r="D64" s="12" t="b">
        <f t="shared" si="144"/>
        <v>0</v>
      </c>
      <c r="E64" s="12" t="b">
        <f t="shared" si="127"/>
        <v>0</v>
      </c>
      <c r="F64" s="12">
        <f t="shared" si="128"/>
        <v>0</v>
      </c>
      <c r="G64" s="12">
        <f t="shared" si="129"/>
        <v>0</v>
      </c>
      <c r="H64" s="78" t="s">
        <v>0</v>
      </c>
      <c r="I64" s="12" t="b">
        <f t="shared" si="145"/>
        <v>0</v>
      </c>
      <c r="J64" s="12" t="b">
        <f t="shared" si="130"/>
        <v>0</v>
      </c>
      <c r="K64" s="12">
        <f t="shared" si="131"/>
        <v>0</v>
      </c>
      <c r="L64" s="12">
        <f t="shared" si="132"/>
        <v>0</v>
      </c>
      <c r="M64" s="78" t="s">
        <v>0</v>
      </c>
      <c r="N64" s="12" t="b">
        <f t="shared" si="146"/>
        <v>0</v>
      </c>
      <c r="O64" s="12" t="b">
        <f t="shared" si="133"/>
        <v>0</v>
      </c>
      <c r="P64" s="12">
        <f t="shared" si="134"/>
        <v>0</v>
      </c>
      <c r="Q64" s="12">
        <f t="shared" si="135"/>
        <v>0</v>
      </c>
      <c r="R64" s="78" t="s">
        <v>0</v>
      </c>
      <c r="S64" s="13" t="b">
        <f t="shared" si="147"/>
        <v>0</v>
      </c>
      <c r="T64" s="13" t="b">
        <f t="shared" si="136"/>
        <v>0</v>
      </c>
      <c r="U64" s="13">
        <f t="shared" si="137"/>
        <v>0</v>
      </c>
      <c r="V64" s="13">
        <f t="shared" si="138"/>
        <v>0</v>
      </c>
      <c r="W64" s="78" t="s">
        <v>0</v>
      </c>
      <c r="X64" s="13" t="b">
        <f t="shared" si="45"/>
        <v>0</v>
      </c>
      <c r="Y64" s="13">
        <f t="shared" si="46"/>
        <v>0</v>
      </c>
      <c r="Z64" s="13">
        <f t="shared" si="47"/>
        <v>0</v>
      </c>
      <c r="AA64" s="62">
        <f t="shared" si="48"/>
        <v>0</v>
      </c>
      <c r="AB64" s="78" t="s">
        <v>0</v>
      </c>
      <c r="AC64" s="13" t="b">
        <f t="shared" si="139"/>
        <v>0</v>
      </c>
      <c r="AD64" s="13">
        <f t="shared" si="140"/>
        <v>0</v>
      </c>
      <c r="AE64" s="13">
        <f t="shared" si="141"/>
        <v>0</v>
      </c>
      <c r="AF64" s="13">
        <f t="shared" si="142"/>
        <v>0</v>
      </c>
      <c r="AG64" s="13">
        <f t="shared" si="143"/>
        <v>0</v>
      </c>
      <c r="AH64" s="13">
        <f t="shared" si="54"/>
        <v>0</v>
      </c>
      <c r="AI64" s="13">
        <f t="shared" si="55"/>
        <v>0</v>
      </c>
      <c r="AJ64" s="62">
        <f t="shared" si="56"/>
        <v>0</v>
      </c>
      <c r="AK64" s="62">
        <f t="shared" si="126"/>
        <v>0</v>
      </c>
    </row>
    <row r="65" spans="1:37" ht="21.75" x14ac:dyDescent="0.5">
      <c r="A65" s="116">
        <v>601345</v>
      </c>
      <c r="B65" s="117">
        <v>1</v>
      </c>
      <c r="C65" s="78" t="s">
        <v>0</v>
      </c>
      <c r="D65" s="12" t="b">
        <f t="shared" si="144"/>
        <v>0</v>
      </c>
      <c r="E65" s="12" t="b">
        <f t="shared" si="127"/>
        <v>0</v>
      </c>
      <c r="F65" s="12">
        <f t="shared" si="128"/>
        <v>0</v>
      </c>
      <c r="G65" s="12">
        <f t="shared" si="129"/>
        <v>0</v>
      </c>
      <c r="H65" s="78" t="s">
        <v>0</v>
      </c>
      <c r="I65" s="12" t="b">
        <f t="shared" si="145"/>
        <v>0</v>
      </c>
      <c r="J65" s="12" t="b">
        <f t="shared" si="130"/>
        <v>0</v>
      </c>
      <c r="K65" s="12">
        <f t="shared" si="131"/>
        <v>0</v>
      </c>
      <c r="L65" s="12">
        <f t="shared" si="132"/>
        <v>0</v>
      </c>
      <c r="M65" s="78" t="s">
        <v>0</v>
      </c>
      <c r="N65" s="12" t="b">
        <f t="shared" si="146"/>
        <v>0</v>
      </c>
      <c r="O65" s="12" t="b">
        <f t="shared" si="133"/>
        <v>0</v>
      </c>
      <c r="P65" s="12">
        <f t="shared" si="134"/>
        <v>0</v>
      </c>
      <c r="Q65" s="12">
        <f t="shared" si="135"/>
        <v>0</v>
      </c>
      <c r="R65" s="78" t="s">
        <v>0</v>
      </c>
      <c r="S65" s="13" t="b">
        <f t="shared" si="147"/>
        <v>0</v>
      </c>
      <c r="T65" s="13" t="b">
        <f t="shared" si="136"/>
        <v>0</v>
      </c>
      <c r="U65" s="13">
        <f t="shared" si="137"/>
        <v>0</v>
      </c>
      <c r="V65" s="13">
        <f t="shared" si="138"/>
        <v>0</v>
      </c>
      <c r="W65" s="78" t="s">
        <v>0</v>
      </c>
      <c r="X65" s="13" t="b">
        <f t="shared" si="45"/>
        <v>0</v>
      </c>
      <c r="Y65" s="13">
        <f t="shared" si="46"/>
        <v>0</v>
      </c>
      <c r="Z65" s="13">
        <f t="shared" si="47"/>
        <v>0</v>
      </c>
      <c r="AA65" s="62">
        <f t="shared" si="48"/>
        <v>0</v>
      </c>
      <c r="AB65" s="78" t="s">
        <v>0</v>
      </c>
      <c r="AC65" s="13" t="b">
        <f t="shared" si="139"/>
        <v>0</v>
      </c>
      <c r="AD65" s="13">
        <f t="shared" si="140"/>
        <v>0</v>
      </c>
      <c r="AE65" s="13">
        <f t="shared" si="141"/>
        <v>0</v>
      </c>
      <c r="AF65" s="13">
        <f t="shared" si="142"/>
        <v>0</v>
      </c>
      <c r="AG65" s="13">
        <f t="shared" si="143"/>
        <v>0</v>
      </c>
      <c r="AH65" s="13">
        <f t="shared" si="54"/>
        <v>0</v>
      </c>
      <c r="AI65" s="13">
        <f t="shared" si="55"/>
        <v>0</v>
      </c>
      <c r="AJ65" s="62">
        <f t="shared" si="56"/>
        <v>0</v>
      </c>
      <c r="AK65" s="62">
        <f t="shared" si="126"/>
        <v>0</v>
      </c>
    </row>
    <row r="66" spans="1:37" ht="21.75" x14ac:dyDescent="0.5">
      <c r="A66" s="116">
        <v>601346</v>
      </c>
      <c r="B66" s="117">
        <v>2</v>
      </c>
      <c r="C66" s="78" t="s">
        <v>0</v>
      </c>
      <c r="D66" s="12" t="b">
        <f t="shared" si="144"/>
        <v>0</v>
      </c>
      <c r="E66" s="12" t="b">
        <f t="shared" si="127"/>
        <v>0</v>
      </c>
      <c r="F66" s="12">
        <f t="shared" si="128"/>
        <v>0</v>
      </c>
      <c r="G66" s="12">
        <f t="shared" si="129"/>
        <v>0</v>
      </c>
      <c r="H66" s="78" t="s">
        <v>0</v>
      </c>
      <c r="I66" s="12" t="b">
        <f t="shared" si="145"/>
        <v>0</v>
      </c>
      <c r="J66" s="12" t="b">
        <f t="shared" si="130"/>
        <v>0</v>
      </c>
      <c r="K66" s="12">
        <f t="shared" si="131"/>
        <v>0</v>
      </c>
      <c r="L66" s="12">
        <f t="shared" si="132"/>
        <v>0</v>
      </c>
      <c r="M66" s="78" t="s">
        <v>0</v>
      </c>
      <c r="N66" s="12" t="b">
        <f t="shared" si="146"/>
        <v>0</v>
      </c>
      <c r="O66" s="12" t="b">
        <f t="shared" si="133"/>
        <v>0</v>
      </c>
      <c r="P66" s="12">
        <f t="shared" si="134"/>
        <v>0</v>
      </c>
      <c r="Q66" s="12">
        <f t="shared" si="135"/>
        <v>0</v>
      </c>
      <c r="R66" s="78" t="s">
        <v>0</v>
      </c>
      <c r="S66" s="13" t="b">
        <f t="shared" si="147"/>
        <v>0</v>
      </c>
      <c r="T66" s="13" t="b">
        <f t="shared" si="136"/>
        <v>0</v>
      </c>
      <c r="U66" s="13">
        <f t="shared" si="137"/>
        <v>0</v>
      </c>
      <c r="V66" s="13">
        <f t="shared" si="138"/>
        <v>0</v>
      </c>
      <c r="W66" s="78" t="s">
        <v>0</v>
      </c>
      <c r="X66" s="13" t="b">
        <f t="shared" si="45"/>
        <v>0</v>
      </c>
      <c r="Y66" s="13">
        <f t="shared" si="46"/>
        <v>0</v>
      </c>
      <c r="Z66" s="13">
        <f t="shared" si="47"/>
        <v>0</v>
      </c>
      <c r="AA66" s="62">
        <f t="shared" si="48"/>
        <v>0</v>
      </c>
      <c r="AB66" s="78" t="s">
        <v>0</v>
      </c>
      <c r="AC66" s="13" t="b">
        <f t="shared" si="139"/>
        <v>0</v>
      </c>
      <c r="AD66" s="13">
        <f t="shared" si="140"/>
        <v>0</v>
      </c>
      <c r="AE66" s="13">
        <f t="shared" si="141"/>
        <v>0</v>
      </c>
      <c r="AF66" s="13">
        <f t="shared" si="142"/>
        <v>0</v>
      </c>
      <c r="AG66" s="13">
        <f t="shared" si="143"/>
        <v>0</v>
      </c>
      <c r="AH66" s="13">
        <f t="shared" si="54"/>
        <v>0</v>
      </c>
      <c r="AI66" s="13">
        <f t="shared" si="55"/>
        <v>0</v>
      </c>
      <c r="AJ66" s="62">
        <f t="shared" si="56"/>
        <v>0</v>
      </c>
      <c r="AK66" s="62">
        <f t="shared" si="126"/>
        <v>0</v>
      </c>
    </row>
    <row r="67" spans="1:37" ht="21.75" x14ac:dyDescent="0.5">
      <c r="A67" s="116">
        <v>601347</v>
      </c>
      <c r="B67" s="117">
        <v>1</v>
      </c>
      <c r="C67" s="78" t="s">
        <v>0</v>
      </c>
      <c r="D67" s="12" t="b">
        <f t="shared" si="144"/>
        <v>0</v>
      </c>
      <c r="E67" s="12" t="b">
        <f t="shared" si="127"/>
        <v>0</v>
      </c>
      <c r="F67" s="12">
        <f t="shared" si="128"/>
        <v>0</v>
      </c>
      <c r="G67" s="12">
        <f t="shared" si="129"/>
        <v>0</v>
      </c>
      <c r="H67" s="78" t="s">
        <v>0</v>
      </c>
      <c r="I67" s="12" t="b">
        <f t="shared" si="145"/>
        <v>0</v>
      </c>
      <c r="J67" s="12" t="b">
        <f t="shared" si="130"/>
        <v>0</v>
      </c>
      <c r="K67" s="12">
        <f t="shared" si="131"/>
        <v>0</v>
      </c>
      <c r="L67" s="12">
        <f t="shared" si="132"/>
        <v>0</v>
      </c>
      <c r="M67" s="78" t="s">
        <v>0</v>
      </c>
      <c r="N67" s="12" t="b">
        <f t="shared" si="146"/>
        <v>0</v>
      </c>
      <c r="O67" s="12" t="b">
        <f t="shared" si="133"/>
        <v>0</v>
      </c>
      <c r="P67" s="12">
        <f t="shared" si="134"/>
        <v>0</v>
      </c>
      <c r="Q67" s="12">
        <f t="shared" si="135"/>
        <v>0</v>
      </c>
      <c r="R67" s="78" t="s">
        <v>0</v>
      </c>
      <c r="S67" s="13" t="b">
        <f t="shared" si="147"/>
        <v>0</v>
      </c>
      <c r="T67" s="13" t="b">
        <f t="shared" si="136"/>
        <v>0</v>
      </c>
      <c r="U67" s="13">
        <f t="shared" si="137"/>
        <v>0</v>
      </c>
      <c r="V67" s="13">
        <f t="shared" si="138"/>
        <v>0</v>
      </c>
      <c r="W67" s="78" t="s">
        <v>0</v>
      </c>
      <c r="X67" s="13" t="b">
        <f t="shared" si="45"/>
        <v>0</v>
      </c>
      <c r="Y67" s="13">
        <f t="shared" si="46"/>
        <v>0</v>
      </c>
      <c r="Z67" s="13">
        <f t="shared" si="47"/>
        <v>0</v>
      </c>
      <c r="AA67" s="62">
        <f t="shared" si="48"/>
        <v>0</v>
      </c>
      <c r="AB67" s="78" t="s">
        <v>0</v>
      </c>
      <c r="AC67" s="13" t="b">
        <f t="shared" si="139"/>
        <v>0</v>
      </c>
      <c r="AD67" s="13">
        <f t="shared" si="140"/>
        <v>0</v>
      </c>
      <c r="AE67" s="13">
        <f t="shared" si="141"/>
        <v>0</v>
      </c>
      <c r="AF67" s="13">
        <f t="shared" si="142"/>
        <v>0</v>
      </c>
      <c r="AG67" s="13">
        <f t="shared" si="143"/>
        <v>0</v>
      </c>
      <c r="AH67" s="13">
        <f t="shared" si="54"/>
        <v>0</v>
      </c>
      <c r="AI67" s="13">
        <f t="shared" si="55"/>
        <v>0</v>
      </c>
      <c r="AJ67" s="62">
        <f t="shared" si="56"/>
        <v>0</v>
      </c>
      <c r="AK67" s="62">
        <f t="shared" si="126"/>
        <v>0</v>
      </c>
    </row>
    <row r="68" spans="1:37" ht="21.75" x14ac:dyDescent="0.5">
      <c r="A68" s="116">
        <v>601351</v>
      </c>
      <c r="B68" s="117">
        <v>2</v>
      </c>
      <c r="C68" s="78" t="s">
        <v>0</v>
      </c>
      <c r="D68" s="12" t="b">
        <f t="shared" si="144"/>
        <v>0</v>
      </c>
      <c r="E68" s="12" t="b">
        <f t="shared" si="127"/>
        <v>0</v>
      </c>
      <c r="F68" s="12">
        <f t="shared" si="128"/>
        <v>0</v>
      </c>
      <c r="G68" s="12">
        <f t="shared" si="129"/>
        <v>0</v>
      </c>
      <c r="H68" s="78" t="s">
        <v>0</v>
      </c>
      <c r="I68" s="12" t="b">
        <f t="shared" si="145"/>
        <v>0</v>
      </c>
      <c r="J68" s="12" t="b">
        <f t="shared" si="130"/>
        <v>0</v>
      </c>
      <c r="K68" s="12">
        <f t="shared" si="131"/>
        <v>0</v>
      </c>
      <c r="L68" s="12">
        <f t="shared" si="132"/>
        <v>0</v>
      </c>
      <c r="M68" s="78" t="s">
        <v>0</v>
      </c>
      <c r="N68" s="12" t="b">
        <f t="shared" si="146"/>
        <v>0</v>
      </c>
      <c r="O68" s="12" t="b">
        <f t="shared" si="133"/>
        <v>0</v>
      </c>
      <c r="P68" s="12">
        <f t="shared" si="134"/>
        <v>0</v>
      </c>
      <c r="Q68" s="12">
        <f t="shared" si="135"/>
        <v>0</v>
      </c>
      <c r="R68" s="78" t="s">
        <v>0</v>
      </c>
      <c r="S68" s="13" t="b">
        <f t="shared" si="147"/>
        <v>0</v>
      </c>
      <c r="T68" s="13" t="b">
        <f t="shared" si="136"/>
        <v>0</v>
      </c>
      <c r="U68" s="13">
        <f t="shared" si="137"/>
        <v>0</v>
      </c>
      <c r="V68" s="13">
        <f t="shared" si="138"/>
        <v>0</v>
      </c>
      <c r="W68" s="78" t="s">
        <v>0</v>
      </c>
      <c r="X68" s="13" t="b">
        <f t="shared" si="45"/>
        <v>0</v>
      </c>
      <c r="Y68" s="13">
        <f t="shared" si="46"/>
        <v>0</v>
      </c>
      <c r="Z68" s="13">
        <f t="shared" si="47"/>
        <v>0</v>
      </c>
      <c r="AA68" s="62">
        <f t="shared" si="48"/>
        <v>0</v>
      </c>
      <c r="AB68" s="78" t="s">
        <v>0</v>
      </c>
      <c r="AC68" s="13" t="b">
        <f t="shared" si="139"/>
        <v>0</v>
      </c>
      <c r="AD68" s="13">
        <f t="shared" si="140"/>
        <v>0</v>
      </c>
      <c r="AE68" s="13">
        <f t="shared" si="141"/>
        <v>0</v>
      </c>
      <c r="AF68" s="13">
        <f t="shared" si="142"/>
        <v>0</v>
      </c>
      <c r="AG68" s="13">
        <f t="shared" si="143"/>
        <v>0</v>
      </c>
      <c r="AH68" s="13">
        <f t="shared" si="54"/>
        <v>0</v>
      </c>
      <c r="AI68" s="13">
        <f t="shared" si="55"/>
        <v>0</v>
      </c>
      <c r="AJ68" s="62">
        <f t="shared" si="56"/>
        <v>0</v>
      </c>
      <c r="AK68" s="62">
        <f t="shared" si="126"/>
        <v>0</v>
      </c>
    </row>
    <row r="69" spans="1:37" ht="21.75" x14ac:dyDescent="0.5">
      <c r="A69" s="116">
        <v>601361</v>
      </c>
      <c r="B69" s="117">
        <v>3</v>
      </c>
      <c r="C69" s="78" t="s">
        <v>0</v>
      </c>
      <c r="D69" s="12" t="b">
        <f t="shared" si="144"/>
        <v>0</v>
      </c>
      <c r="E69" s="12" t="b">
        <f t="shared" si="127"/>
        <v>0</v>
      </c>
      <c r="F69" s="12">
        <f t="shared" si="128"/>
        <v>0</v>
      </c>
      <c r="G69" s="12">
        <f t="shared" si="129"/>
        <v>0</v>
      </c>
      <c r="H69" s="78" t="s">
        <v>0</v>
      </c>
      <c r="I69" s="12" t="b">
        <f t="shared" si="145"/>
        <v>0</v>
      </c>
      <c r="J69" s="12" t="b">
        <f t="shared" si="130"/>
        <v>0</v>
      </c>
      <c r="K69" s="12">
        <f t="shared" si="131"/>
        <v>0</v>
      </c>
      <c r="L69" s="12">
        <f t="shared" si="132"/>
        <v>0</v>
      </c>
      <c r="M69" s="78" t="s">
        <v>0</v>
      </c>
      <c r="N69" s="12" t="b">
        <f t="shared" si="146"/>
        <v>0</v>
      </c>
      <c r="O69" s="12" t="b">
        <f t="shared" si="133"/>
        <v>0</v>
      </c>
      <c r="P69" s="12">
        <f t="shared" si="134"/>
        <v>0</v>
      </c>
      <c r="Q69" s="12">
        <f t="shared" si="135"/>
        <v>0</v>
      </c>
      <c r="R69" s="78" t="s">
        <v>0</v>
      </c>
      <c r="S69" s="13" t="b">
        <f t="shared" si="147"/>
        <v>0</v>
      </c>
      <c r="T69" s="13" t="b">
        <f t="shared" si="136"/>
        <v>0</v>
      </c>
      <c r="U69" s="13">
        <f t="shared" si="137"/>
        <v>0</v>
      </c>
      <c r="V69" s="13">
        <f t="shared" si="138"/>
        <v>0</v>
      </c>
      <c r="W69" s="78" t="s">
        <v>0</v>
      </c>
      <c r="X69" s="13" t="b">
        <f t="shared" si="45"/>
        <v>0</v>
      </c>
      <c r="Y69" s="13">
        <f t="shared" si="46"/>
        <v>0</v>
      </c>
      <c r="Z69" s="13">
        <f t="shared" si="47"/>
        <v>0</v>
      </c>
      <c r="AA69" s="62">
        <f t="shared" si="48"/>
        <v>0</v>
      </c>
      <c r="AB69" s="78" t="s">
        <v>0</v>
      </c>
      <c r="AC69" s="13" t="b">
        <f t="shared" si="139"/>
        <v>0</v>
      </c>
      <c r="AD69" s="13">
        <f t="shared" si="140"/>
        <v>0</v>
      </c>
      <c r="AE69" s="13">
        <f t="shared" si="141"/>
        <v>0</v>
      </c>
      <c r="AF69" s="13">
        <f t="shared" si="142"/>
        <v>0</v>
      </c>
      <c r="AG69" s="13">
        <f t="shared" si="143"/>
        <v>0</v>
      </c>
      <c r="AH69" s="13">
        <f t="shared" si="54"/>
        <v>0</v>
      </c>
      <c r="AI69" s="13">
        <f t="shared" si="55"/>
        <v>0</v>
      </c>
      <c r="AJ69" s="62">
        <f t="shared" si="56"/>
        <v>0</v>
      </c>
      <c r="AK69" s="62">
        <f t="shared" si="126"/>
        <v>0</v>
      </c>
    </row>
    <row r="70" spans="1:37" ht="21.75" x14ac:dyDescent="0.5">
      <c r="A70" s="116">
        <v>601452</v>
      </c>
      <c r="B70" s="117">
        <v>3</v>
      </c>
      <c r="C70" s="78" t="s">
        <v>0</v>
      </c>
      <c r="D70" s="12" t="b">
        <f t="shared" si="144"/>
        <v>0</v>
      </c>
      <c r="E70" s="12" t="b">
        <f t="shared" si="127"/>
        <v>0</v>
      </c>
      <c r="F70" s="12">
        <f t="shared" si="128"/>
        <v>0</v>
      </c>
      <c r="G70" s="12">
        <f t="shared" si="129"/>
        <v>0</v>
      </c>
      <c r="H70" s="78" t="s">
        <v>0</v>
      </c>
      <c r="I70" s="12" t="b">
        <f t="shared" si="145"/>
        <v>0</v>
      </c>
      <c r="J70" s="12" t="b">
        <f t="shared" si="130"/>
        <v>0</v>
      </c>
      <c r="K70" s="12">
        <f t="shared" si="131"/>
        <v>0</v>
      </c>
      <c r="L70" s="12">
        <f t="shared" si="132"/>
        <v>0</v>
      </c>
      <c r="M70" s="78" t="s">
        <v>0</v>
      </c>
      <c r="N70" s="12" t="b">
        <f t="shared" si="146"/>
        <v>0</v>
      </c>
      <c r="O70" s="12" t="b">
        <f t="shared" si="133"/>
        <v>0</v>
      </c>
      <c r="P70" s="12">
        <f t="shared" si="134"/>
        <v>0</v>
      </c>
      <c r="Q70" s="12">
        <f t="shared" si="135"/>
        <v>0</v>
      </c>
      <c r="R70" s="78" t="s">
        <v>0</v>
      </c>
      <c r="S70" s="13" t="b">
        <f t="shared" si="147"/>
        <v>0</v>
      </c>
      <c r="T70" s="13" t="b">
        <f t="shared" si="136"/>
        <v>0</v>
      </c>
      <c r="U70" s="13">
        <f t="shared" si="137"/>
        <v>0</v>
      </c>
      <c r="V70" s="13">
        <f t="shared" si="138"/>
        <v>0</v>
      </c>
      <c r="W70" s="78" t="s">
        <v>0</v>
      </c>
      <c r="X70" s="13" t="b">
        <f t="shared" si="45"/>
        <v>0</v>
      </c>
      <c r="Y70" s="13">
        <f t="shared" si="46"/>
        <v>0</v>
      </c>
      <c r="Z70" s="13">
        <f t="shared" si="47"/>
        <v>0</v>
      </c>
      <c r="AA70" s="62">
        <f t="shared" si="48"/>
        <v>0</v>
      </c>
      <c r="AB70" s="78" t="s">
        <v>0</v>
      </c>
      <c r="AC70" s="13" t="b">
        <f t="shared" si="139"/>
        <v>0</v>
      </c>
      <c r="AD70" s="13">
        <f t="shared" si="140"/>
        <v>0</v>
      </c>
      <c r="AE70" s="13">
        <f t="shared" si="141"/>
        <v>0</v>
      </c>
      <c r="AF70" s="13">
        <f t="shared" si="142"/>
        <v>0</v>
      </c>
      <c r="AG70" s="13">
        <f t="shared" si="143"/>
        <v>0</v>
      </c>
      <c r="AH70" s="13">
        <f t="shared" si="54"/>
        <v>0</v>
      </c>
      <c r="AI70" s="13">
        <f t="shared" si="55"/>
        <v>0</v>
      </c>
      <c r="AJ70" s="62">
        <f t="shared" si="56"/>
        <v>0</v>
      </c>
      <c r="AK70" s="62">
        <f t="shared" si="126"/>
        <v>0</v>
      </c>
    </row>
    <row r="71" spans="1:37" ht="21.75" x14ac:dyDescent="0.5">
      <c r="A71" s="116">
        <v>601453</v>
      </c>
      <c r="B71" s="117">
        <v>1</v>
      </c>
      <c r="C71" s="78" t="s">
        <v>0</v>
      </c>
      <c r="D71" s="12" t="b">
        <f t="shared" si="144"/>
        <v>0</v>
      </c>
      <c r="E71" s="12" t="b">
        <f t="shared" si="127"/>
        <v>0</v>
      </c>
      <c r="F71" s="12">
        <f t="shared" si="128"/>
        <v>0</v>
      </c>
      <c r="G71" s="12">
        <f t="shared" si="129"/>
        <v>0</v>
      </c>
      <c r="H71" s="78" t="s">
        <v>0</v>
      </c>
      <c r="I71" s="12" t="b">
        <f t="shared" si="145"/>
        <v>0</v>
      </c>
      <c r="J71" s="12" t="b">
        <f t="shared" si="130"/>
        <v>0</v>
      </c>
      <c r="K71" s="12">
        <f t="shared" si="131"/>
        <v>0</v>
      </c>
      <c r="L71" s="12">
        <f t="shared" si="132"/>
        <v>0</v>
      </c>
      <c r="M71" s="78" t="s">
        <v>0</v>
      </c>
      <c r="N71" s="12" t="b">
        <f t="shared" si="146"/>
        <v>0</v>
      </c>
      <c r="O71" s="12" t="b">
        <f t="shared" si="133"/>
        <v>0</v>
      </c>
      <c r="P71" s="12">
        <f t="shared" si="134"/>
        <v>0</v>
      </c>
      <c r="Q71" s="12">
        <f t="shared" si="135"/>
        <v>0</v>
      </c>
      <c r="R71" s="78" t="s">
        <v>0</v>
      </c>
      <c r="S71" s="13" t="b">
        <f t="shared" si="147"/>
        <v>0</v>
      </c>
      <c r="T71" s="13" t="b">
        <f t="shared" si="136"/>
        <v>0</v>
      </c>
      <c r="U71" s="13">
        <f t="shared" si="137"/>
        <v>0</v>
      </c>
      <c r="V71" s="13">
        <f t="shared" si="138"/>
        <v>0</v>
      </c>
      <c r="W71" s="78" t="s">
        <v>0</v>
      </c>
      <c r="X71" s="13" t="b">
        <f t="shared" si="45"/>
        <v>0</v>
      </c>
      <c r="Y71" s="13">
        <f t="shared" si="46"/>
        <v>0</v>
      </c>
      <c r="Z71" s="13">
        <f t="shared" si="47"/>
        <v>0</v>
      </c>
      <c r="AA71" s="62">
        <f t="shared" si="48"/>
        <v>0</v>
      </c>
      <c r="AB71" s="78" t="s">
        <v>0</v>
      </c>
      <c r="AC71" s="13" t="b">
        <f t="shared" si="139"/>
        <v>0</v>
      </c>
      <c r="AD71" s="13">
        <f t="shared" si="140"/>
        <v>0</v>
      </c>
      <c r="AE71" s="13">
        <f t="shared" si="141"/>
        <v>0</v>
      </c>
      <c r="AF71" s="13">
        <f t="shared" si="142"/>
        <v>0</v>
      </c>
      <c r="AG71" s="13">
        <f t="shared" si="143"/>
        <v>0</v>
      </c>
      <c r="AH71" s="13">
        <f t="shared" si="54"/>
        <v>0</v>
      </c>
      <c r="AI71" s="13">
        <f t="shared" si="55"/>
        <v>0</v>
      </c>
      <c r="AJ71" s="62">
        <f t="shared" si="56"/>
        <v>0</v>
      </c>
      <c r="AK71" s="62">
        <f t="shared" si="126"/>
        <v>0</v>
      </c>
    </row>
    <row r="72" spans="1:37" ht="21.75" x14ac:dyDescent="0.5">
      <c r="A72" s="116">
        <v>601460</v>
      </c>
      <c r="B72" s="117">
        <v>4</v>
      </c>
      <c r="C72" s="78" t="s">
        <v>0</v>
      </c>
      <c r="D72" s="12" t="b">
        <f t="shared" si="144"/>
        <v>0</v>
      </c>
      <c r="E72" s="12" t="b">
        <f t="shared" si="127"/>
        <v>0</v>
      </c>
      <c r="F72" s="12">
        <f t="shared" si="128"/>
        <v>0</v>
      </c>
      <c r="G72" s="12">
        <f t="shared" si="129"/>
        <v>0</v>
      </c>
      <c r="H72" s="78" t="s">
        <v>0</v>
      </c>
      <c r="I72" s="12" t="b">
        <f t="shared" si="145"/>
        <v>0</v>
      </c>
      <c r="J72" s="12" t="b">
        <f t="shared" si="130"/>
        <v>0</v>
      </c>
      <c r="K72" s="12">
        <f t="shared" si="131"/>
        <v>0</v>
      </c>
      <c r="L72" s="12">
        <f t="shared" si="132"/>
        <v>0</v>
      </c>
      <c r="M72" s="78" t="s">
        <v>0</v>
      </c>
      <c r="N72" s="12" t="b">
        <f t="shared" si="146"/>
        <v>0</v>
      </c>
      <c r="O72" s="12" t="b">
        <f t="shared" si="133"/>
        <v>0</v>
      </c>
      <c r="P72" s="12">
        <f t="shared" si="134"/>
        <v>0</v>
      </c>
      <c r="Q72" s="12">
        <f t="shared" si="135"/>
        <v>0</v>
      </c>
      <c r="R72" s="78" t="s">
        <v>0</v>
      </c>
      <c r="S72" s="13" t="b">
        <f t="shared" si="147"/>
        <v>0</v>
      </c>
      <c r="T72" s="13" t="b">
        <f t="shared" si="136"/>
        <v>0</v>
      </c>
      <c r="U72" s="13">
        <f t="shared" si="137"/>
        <v>0</v>
      </c>
      <c r="V72" s="13">
        <f t="shared" si="138"/>
        <v>0</v>
      </c>
      <c r="W72" s="78" t="s">
        <v>0</v>
      </c>
      <c r="X72" s="13" t="b">
        <f t="shared" si="45"/>
        <v>0</v>
      </c>
      <c r="Y72" s="13">
        <f t="shared" si="46"/>
        <v>0</v>
      </c>
      <c r="Z72" s="13">
        <f t="shared" si="47"/>
        <v>0</v>
      </c>
      <c r="AA72" s="62">
        <f t="shared" si="48"/>
        <v>0</v>
      </c>
      <c r="AB72" s="78" t="s">
        <v>0</v>
      </c>
      <c r="AC72" s="13" t="b">
        <f t="shared" si="139"/>
        <v>0</v>
      </c>
      <c r="AD72" s="13">
        <f t="shared" si="140"/>
        <v>0</v>
      </c>
      <c r="AE72" s="13">
        <f t="shared" si="141"/>
        <v>0</v>
      </c>
      <c r="AF72" s="13">
        <f t="shared" si="142"/>
        <v>0</v>
      </c>
      <c r="AG72" s="13">
        <f t="shared" si="143"/>
        <v>0</v>
      </c>
      <c r="AH72" s="13">
        <f t="shared" si="54"/>
        <v>0</v>
      </c>
      <c r="AI72" s="13">
        <f t="shared" si="55"/>
        <v>0</v>
      </c>
      <c r="AJ72" s="62">
        <f t="shared" si="56"/>
        <v>0</v>
      </c>
      <c r="AK72" s="62">
        <f t="shared" si="126"/>
        <v>0</v>
      </c>
    </row>
    <row r="73" spans="1:37" ht="21.75" x14ac:dyDescent="0.5">
      <c r="A73" s="116">
        <v>601471</v>
      </c>
      <c r="B73" s="117">
        <v>3</v>
      </c>
      <c r="C73" s="78" t="s">
        <v>0</v>
      </c>
      <c r="D73" s="12" t="b">
        <f t="shared" si="144"/>
        <v>0</v>
      </c>
      <c r="E73" s="12" t="b">
        <f t="shared" si="127"/>
        <v>0</v>
      </c>
      <c r="F73" s="12">
        <f t="shared" si="128"/>
        <v>0</v>
      </c>
      <c r="G73" s="12">
        <f t="shared" si="129"/>
        <v>0</v>
      </c>
      <c r="H73" s="78" t="s">
        <v>0</v>
      </c>
      <c r="I73" s="12" t="b">
        <f t="shared" si="145"/>
        <v>0</v>
      </c>
      <c r="J73" s="12" t="b">
        <f t="shared" si="130"/>
        <v>0</v>
      </c>
      <c r="K73" s="12">
        <f t="shared" si="131"/>
        <v>0</v>
      </c>
      <c r="L73" s="12">
        <f t="shared" si="132"/>
        <v>0</v>
      </c>
      <c r="M73" s="78" t="s">
        <v>0</v>
      </c>
      <c r="N73" s="12" t="b">
        <f t="shared" si="146"/>
        <v>0</v>
      </c>
      <c r="O73" s="12" t="b">
        <f t="shared" si="133"/>
        <v>0</v>
      </c>
      <c r="P73" s="12">
        <f t="shared" si="134"/>
        <v>0</v>
      </c>
      <c r="Q73" s="12">
        <f t="shared" si="135"/>
        <v>0</v>
      </c>
      <c r="R73" s="78" t="s">
        <v>0</v>
      </c>
      <c r="S73" s="13" t="b">
        <f t="shared" si="147"/>
        <v>0</v>
      </c>
      <c r="T73" s="13" t="b">
        <f t="shared" si="136"/>
        <v>0</v>
      </c>
      <c r="U73" s="13">
        <f t="shared" si="137"/>
        <v>0</v>
      </c>
      <c r="V73" s="13">
        <f t="shared" si="138"/>
        <v>0</v>
      </c>
      <c r="W73" s="78" t="s">
        <v>0</v>
      </c>
      <c r="X73" s="13" t="b">
        <f t="shared" si="45"/>
        <v>0</v>
      </c>
      <c r="Y73" s="13">
        <f t="shared" si="46"/>
        <v>0</v>
      </c>
      <c r="Z73" s="13">
        <f t="shared" si="47"/>
        <v>0</v>
      </c>
      <c r="AA73" s="62">
        <f t="shared" si="48"/>
        <v>0</v>
      </c>
      <c r="AB73" s="78" t="s">
        <v>0</v>
      </c>
      <c r="AC73" s="13" t="b">
        <f t="shared" si="139"/>
        <v>0</v>
      </c>
      <c r="AD73" s="13">
        <f t="shared" si="140"/>
        <v>0</v>
      </c>
      <c r="AE73" s="13">
        <f t="shared" si="141"/>
        <v>0</v>
      </c>
      <c r="AF73" s="13">
        <f t="shared" si="142"/>
        <v>0</v>
      </c>
      <c r="AG73" s="13">
        <f t="shared" si="143"/>
        <v>0</v>
      </c>
      <c r="AH73" s="13">
        <f t="shared" si="54"/>
        <v>0</v>
      </c>
      <c r="AI73" s="13">
        <f t="shared" si="55"/>
        <v>0</v>
      </c>
      <c r="AJ73" s="62">
        <f t="shared" si="56"/>
        <v>0</v>
      </c>
      <c r="AK73" s="62">
        <f t="shared" si="126"/>
        <v>0</v>
      </c>
    </row>
    <row r="74" spans="1:37" ht="21.75" x14ac:dyDescent="0.5">
      <c r="A74" s="116">
        <v>601472</v>
      </c>
      <c r="B74" s="117">
        <v>3</v>
      </c>
      <c r="C74" s="78" t="s">
        <v>0</v>
      </c>
      <c r="D74" s="12" t="b">
        <f t="shared" si="144"/>
        <v>0</v>
      </c>
      <c r="E74" s="12" t="b">
        <f t="shared" si="127"/>
        <v>0</v>
      </c>
      <c r="F74" s="12">
        <f t="shared" si="128"/>
        <v>0</v>
      </c>
      <c r="G74" s="12">
        <f t="shared" si="129"/>
        <v>0</v>
      </c>
      <c r="H74" s="78" t="s">
        <v>0</v>
      </c>
      <c r="I74" s="12" t="b">
        <f t="shared" si="145"/>
        <v>0</v>
      </c>
      <c r="J74" s="12" t="b">
        <f t="shared" si="130"/>
        <v>0</v>
      </c>
      <c r="K74" s="12">
        <f t="shared" si="131"/>
        <v>0</v>
      </c>
      <c r="L74" s="12">
        <f t="shared" si="132"/>
        <v>0</v>
      </c>
      <c r="M74" s="78" t="s">
        <v>0</v>
      </c>
      <c r="N74" s="12" t="b">
        <f t="shared" si="146"/>
        <v>0</v>
      </c>
      <c r="O74" s="12" t="b">
        <f t="shared" si="133"/>
        <v>0</v>
      </c>
      <c r="P74" s="12">
        <f t="shared" si="134"/>
        <v>0</v>
      </c>
      <c r="Q74" s="12">
        <f t="shared" si="135"/>
        <v>0</v>
      </c>
      <c r="R74" s="78" t="s">
        <v>0</v>
      </c>
      <c r="S74" s="13" t="b">
        <f t="shared" si="147"/>
        <v>0</v>
      </c>
      <c r="T74" s="13" t="b">
        <f t="shared" si="136"/>
        <v>0</v>
      </c>
      <c r="U74" s="13">
        <f t="shared" si="137"/>
        <v>0</v>
      </c>
      <c r="V74" s="13">
        <f t="shared" si="138"/>
        <v>0</v>
      </c>
      <c r="W74" s="78" t="s">
        <v>0</v>
      </c>
      <c r="X74" s="13" t="b">
        <f t="shared" si="45"/>
        <v>0</v>
      </c>
      <c r="Y74" s="13">
        <f t="shared" si="46"/>
        <v>0</v>
      </c>
      <c r="Z74" s="13">
        <f t="shared" si="47"/>
        <v>0</v>
      </c>
      <c r="AA74" s="62">
        <f t="shared" si="48"/>
        <v>0</v>
      </c>
      <c r="AB74" s="78" t="s">
        <v>0</v>
      </c>
      <c r="AC74" s="13" t="b">
        <f t="shared" si="139"/>
        <v>0</v>
      </c>
      <c r="AD74" s="13">
        <f t="shared" si="140"/>
        <v>0</v>
      </c>
      <c r="AE74" s="13">
        <f t="shared" si="141"/>
        <v>0</v>
      </c>
      <c r="AF74" s="13">
        <f t="shared" si="142"/>
        <v>0</v>
      </c>
      <c r="AG74" s="13">
        <f t="shared" si="143"/>
        <v>0</v>
      </c>
      <c r="AH74" s="13">
        <f t="shared" si="54"/>
        <v>0</v>
      </c>
      <c r="AI74" s="13">
        <f t="shared" si="55"/>
        <v>0</v>
      </c>
      <c r="AJ74" s="62">
        <f t="shared" si="56"/>
        <v>0</v>
      </c>
      <c r="AK74" s="62">
        <f t="shared" si="126"/>
        <v>0</v>
      </c>
    </row>
    <row r="75" spans="1:37" ht="21.75" x14ac:dyDescent="0.5">
      <c r="A75" s="116">
        <v>601497</v>
      </c>
      <c r="B75" s="117">
        <v>1</v>
      </c>
      <c r="C75" s="78" t="s">
        <v>0</v>
      </c>
      <c r="D75" s="12" t="b">
        <f t="shared" ref="D75:D76" si="148">IF(C75="A",4,IF(C75="B+",3.5,IF(C75="B",3,IF(C75="C+",2.5,IF(C75="C",2,IF(C75="D+",1.5,IF(C75="D",1,IF(C75="F",0,IF(C75="S","")))))))))</f>
        <v>0</v>
      </c>
      <c r="E75" s="12" t="b">
        <f t="shared" ref="E75:E76" si="149">IF(C75="A",4,IF(C75="B+",3.5,IF(C75="B",3,IF(C75="C+",2.5,IF(C75="C",2,IF(C75="D+",1.5,IF(C75="D",1,IF(C75="F",0,IF(C75="W",FALSE)))))))))</f>
        <v>0</v>
      </c>
      <c r="F75" s="12">
        <f t="shared" ref="F75:F76" si="150">IF(C75="เลือก",0,IF(C75="W",0,1))</f>
        <v>0</v>
      </c>
      <c r="G75" s="12">
        <f t="shared" si="129"/>
        <v>0</v>
      </c>
      <c r="H75" s="78" t="s">
        <v>0</v>
      </c>
      <c r="I75" s="12" t="b">
        <f t="shared" ref="I75:I76" si="151">IF(H75="A",4,IF(H75="B+",3.5,IF(H75="B",3,IF(H75="C+",2.5,IF(H75="C",2,IF(H75="D+",1.5,IF(H75="D",1,IF(H75="F",0,IF(H75="S","")))))))))</f>
        <v>0</v>
      </c>
      <c r="J75" s="12" t="b">
        <f t="shared" ref="J75:J76" si="152">IF(H75="A",4,IF(H75="B+",3.5,IF(H75="B",3,IF(H75="C+",2.5,IF(H75="C",2,IF(H75="D+",1.5,IF(H75="D",1,IF(H75="F",0,IF(H75="W",FALSE)))))))))</f>
        <v>0</v>
      </c>
      <c r="K75" s="12">
        <f t="shared" ref="K75:K76" si="153">IF(H75="เลือก",0,IF(H75="W",0,1))</f>
        <v>0</v>
      </c>
      <c r="L75" s="12">
        <f t="shared" si="132"/>
        <v>0</v>
      </c>
      <c r="M75" s="78" t="s">
        <v>0</v>
      </c>
      <c r="N75" s="12" t="b">
        <f t="shared" ref="N75:N76" si="154">IF(M75="A",4,IF(M75="B+",3.5,IF(M75="B",3,IF(M75="C+",2.5,IF(M75="C",2,IF(M75="D+",1.5,IF(M75="D",1,IF(M75="F",0,IF(M75="S","")))))))))</f>
        <v>0</v>
      </c>
      <c r="O75" s="12" t="b">
        <f t="shared" ref="O75:O76" si="155">IF(M75="A",4,IF(M75="B+",3.5,IF(M75="B",3,IF(M75="C+",2.5,IF(M75="C",2,IF(M75="D+",1.5,IF(M75="D",1,IF(M75="F",0,IF(M75="W",FALSE)))))))))</f>
        <v>0</v>
      </c>
      <c r="P75" s="12">
        <f t="shared" ref="P75:P76" si="156">IF(M75="เลือก",0,IF(M75="W",0,1))</f>
        <v>0</v>
      </c>
      <c r="Q75" s="12">
        <f t="shared" si="135"/>
        <v>0</v>
      </c>
      <c r="R75" s="78" t="s">
        <v>0</v>
      </c>
      <c r="S75" s="13" t="b">
        <f t="shared" ref="S75:S76" si="157">IF(R75="A",4,IF(R75="B+",3.5,IF(R75="B",3,IF(R75="C+",2.5,IF(R75="C",2,IF(R75="D+",1.5,IF(R75="D",1,IF(R75="F",0,IF(R75="S","")))))))))</f>
        <v>0</v>
      </c>
      <c r="T75" s="13" t="b">
        <f t="shared" ref="T75:T76" si="158">IF(R75="A",4,IF(R75="B+",3.5,IF(R75="B",3,IF(R75="C+",2.5,IF(R75="C",2,IF(R75="D+",1.5,IF(R75="D",1,IF(R75="F",0,IF(R75="W",FALSE)))))))))</f>
        <v>0</v>
      </c>
      <c r="U75" s="13">
        <f t="shared" ref="U75:U76" si="159">IF(R75="เลือก",0,IF(R75="W",0,1))</f>
        <v>0</v>
      </c>
      <c r="V75" s="13">
        <f t="shared" si="138"/>
        <v>0</v>
      </c>
      <c r="W75" s="78" t="s">
        <v>0</v>
      </c>
      <c r="X75" s="13" t="b">
        <f t="shared" si="45"/>
        <v>0</v>
      </c>
      <c r="Y75" s="13">
        <f t="shared" si="46"/>
        <v>0</v>
      </c>
      <c r="Z75" s="13">
        <f t="shared" si="47"/>
        <v>0</v>
      </c>
      <c r="AA75" s="62">
        <f t="shared" si="48"/>
        <v>0</v>
      </c>
      <c r="AB75" s="78" t="s">
        <v>0</v>
      </c>
      <c r="AC75" s="13" t="b">
        <f t="shared" si="139"/>
        <v>0</v>
      </c>
      <c r="AD75" s="13">
        <f t="shared" si="140"/>
        <v>0</v>
      </c>
      <c r="AE75" s="13">
        <f t="shared" si="141"/>
        <v>0</v>
      </c>
      <c r="AF75" s="13">
        <f t="shared" si="142"/>
        <v>0</v>
      </c>
      <c r="AG75" s="13">
        <f t="shared" si="143"/>
        <v>0</v>
      </c>
      <c r="AH75" s="13">
        <f t="shared" si="54"/>
        <v>0</v>
      </c>
      <c r="AI75" s="13">
        <f t="shared" si="55"/>
        <v>0</v>
      </c>
      <c r="AJ75" s="62">
        <f t="shared" si="56"/>
        <v>0</v>
      </c>
      <c r="AK75" s="62">
        <f t="shared" si="126"/>
        <v>0</v>
      </c>
    </row>
    <row r="76" spans="1:37" ht="21.75" x14ac:dyDescent="0.5">
      <c r="A76" s="116">
        <v>601499</v>
      </c>
      <c r="B76" s="117">
        <v>3</v>
      </c>
      <c r="C76" s="78" t="s">
        <v>0</v>
      </c>
      <c r="D76" s="12" t="b">
        <f t="shared" si="148"/>
        <v>0</v>
      </c>
      <c r="E76" s="12" t="b">
        <f t="shared" si="149"/>
        <v>0</v>
      </c>
      <c r="F76" s="12">
        <f t="shared" si="150"/>
        <v>0</v>
      </c>
      <c r="G76" s="12">
        <f t="shared" si="129"/>
        <v>0</v>
      </c>
      <c r="H76" s="78" t="s">
        <v>0</v>
      </c>
      <c r="I76" s="12" t="b">
        <f t="shared" si="151"/>
        <v>0</v>
      </c>
      <c r="J76" s="12" t="b">
        <f t="shared" si="152"/>
        <v>0</v>
      </c>
      <c r="K76" s="12">
        <f t="shared" si="153"/>
        <v>0</v>
      </c>
      <c r="L76" s="12">
        <f t="shared" si="132"/>
        <v>0</v>
      </c>
      <c r="M76" s="78" t="s">
        <v>0</v>
      </c>
      <c r="N76" s="12" t="b">
        <f t="shared" si="154"/>
        <v>0</v>
      </c>
      <c r="O76" s="12" t="b">
        <f t="shared" si="155"/>
        <v>0</v>
      </c>
      <c r="P76" s="12">
        <f t="shared" si="156"/>
        <v>0</v>
      </c>
      <c r="Q76" s="12">
        <f t="shared" si="135"/>
        <v>0</v>
      </c>
      <c r="R76" s="78" t="s">
        <v>0</v>
      </c>
      <c r="S76" s="13" t="b">
        <f t="shared" si="157"/>
        <v>0</v>
      </c>
      <c r="T76" s="13" t="b">
        <f t="shared" si="158"/>
        <v>0</v>
      </c>
      <c r="U76" s="13">
        <f t="shared" si="159"/>
        <v>0</v>
      </c>
      <c r="V76" s="13">
        <f t="shared" si="138"/>
        <v>0</v>
      </c>
      <c r="W76" s="78" t="s">
        <v>0</v>
      </c>
      <c r="X76" s="13" t="b">
        <f t="shared" si="45"/>
        <v>0</v>
      </c>
      <c r="Y76" s="13">
        <f t="shared" si="46"/>
        <v>0</v>
      </c>
      <c r="Z76" s="13">
        <f t="shared" si="47"/>
        <v>0</v>
      </c>
      <c r="AA76" s="62">
        <f t="shared" si="48"/>
        <v>0</v>
      </c>
      <c r="AB76" s="78" t="s">
        <v>0</v>
      </c>
      <c r="AC76" s="13" t="b">
        <f t="shared" si="139"/>
        <v>0</v>
      </c>
      <c r="AD76" s="13">
        <f t="shared" si="140"/>
        <v>0</v>
      </c>
      <c r="AE76" s="13">
        <f t="shared" si="141"/>
        <v>0</v>
      </c>
      <c r="AF76" s="13">
        <f t="shared" si="142"/>
        <v>0</v>
      </c>
      <c r="AG76" s="13">
        <f t="shared" si="143"/>
        <v>0</v>
      </c>
      <c r="AH76" s="13">
        <f t="shared" si="54"/>
        <v>0</v>
      </c>
      <c r="AI76" s="13">
        <f t="shared" si="55"/>
        <v>0</v>
      </c>
      <c r="AJ76" s="62">
        <f t="shared" si="56"/>
        <v>0</v>
      </c>
      <c r="AK76" s="62">
        <f t="shared" si="126"/>
        <v>0</v>
      </c>
    </row>
    <row r="77" spans="1:37" ht="24" x14ac:dyDescent="0.55000000000000004">
      <c r="A77" s="144" t="s">
        <v>88</v>
      </c>
      <c r="B77" s="14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14"/>
    </row>
    <row r="78" spans="1:37" ht="24" x14ac:dyDescent="0.55000000000000004">
      <c r="A78" s="85"/>
      <c r="B78" s="77"/>
      <c r="C78" s="78" t="s">
        <v>0</v>
      </c>
      <c r="D78" s="12" t="b">
        <f t="shared" ref="D78" si="160">IF(C78="A",4,IF(C78="B+",3.5,IF(C78="B",3,IF(C78="C+",2.5,IF(C78="C",2,IF(C78="D+",1.5,IF(C78="D",1,IF(C78="F",0,IF(C78="S","")))))))))</f>
        <v>0</v>
      </c>
      <c r="E78" s="12" t="b">
        <f t="shared" ref="E78" si="161">IF(C78="A",4,IF(C78="B+",3.5,IF(C78="B",3,IF(C78="C+",2.5,IF(C78="C",2,IF(C78="D+",1.5,IF(C78="D",1,IF(C78="F",0,IF(C78="W",FALSE)))))))))</f>
        <v>0</v>
      </c>
      <c r="F78" s="12">
        <f t="shared" ref="F78" si="162">IF(C78="เลือก",0,IF(C78="W",0,1))</f>
        <v>0</v>
      </c>
      <c r="G78" s="12">
        <f t="shared" si="129"/>
        <v>0</v>
      </c>
      <c r="H78" s="78" t="s">
        <v>0</v>
      </c>
      <c r="I78" s="12" t="b">
        <f t="shared" ref="I78" si="163">IF(H78="A",4,IF(H78="B+",3.5,IF(H78="B",3,IF(H78="C+",2.5,IF(H78="C",2,IF(H78="D+",1.5,IF(H78="D",1,IF(H78="F",0,IF(H78="S","")))))))))</f>
        <v>0</v>
      </c>
      <c r="J78" s="12" t="b">
        <f t="shared" ref="J78" si="164">IF(H78="A",4,IF(H78="B+",3.5,IF(H78="B",3,IF(H78="C+",2.5,IF(H78="C",2,IF(H78="D+",1.5,IF(H78="D",1,IF(H78="F",0,IF(H78="W",FALSE)))))))))</f>
        <v>0</v>
      </c>
      <c r="K78" s="12">
        <f t="shared" ref="K78" si="165">IF(H78="เลือก",0,IF(H78="W",0,1))</f>
        <v>0</v>
      </c>
      <c r="L78" s="12">
        <f t="shared" si="132"/>
        <v>0</v>
      </c>
      <c r="M78" s="78" t="s">
        <v>0</v>
      </c>
      <c r="N78" s="12" t="b">
        <f t="shared" ref="N78" si="166">IF(M78="A",4,IF(M78="B+",3.5,IF(M78="B",3,IF(M78="C+",2.5,IF(M78="C",2,IF(M78="D+",1.5,IF(M78="D",1,IF(M78="F",0,IF(M78="S","")))))))))</f>
        <v>0</v>
      </c>
      <c r="O78" s="12" t="b">
        <f t="shared" ref="O78" si="167">IF(M78="A",4,IF(M78="B+",3.5,IF(M78="B",3,IF(M78="C+",2.5,IF(M78="C",2,IF(M78="D+",1.5,IF(M78="D",1,IF(M78="F",0,IF(M78="W",FALSE)))))))))</f>
        <v>0</v>
      </c>
      <c r="P78" s="12">
        <f t="shared" ref="P78" si="168">IF(M78="เลือก",0,IF(M78="W",0,1))</f>
        <v>0</v>
      </c>
      <c r="Q78" s="12">
        <f t="shared" si="135"/>
        <v>0</v>
      </c>
      <c r="R78" s="78" t="s">
        <v>0</v>
      </c>
      <c r="S78" s="13" t="b">
        <f t="shared" ref="S78" si="169">IF(R78="A",4,IF(R78="B+",3.5,IF(R78="B",3,IF(R78="C+",2.5,IF(R78="C",2,IF(R78="D+",1.5,IF(R78="D",1,IF(R78="F",0,IF(R78="S","")))))))))</f>
        <v>0</v>
      </c>
      <c r="T78" s="13" t="b">
        <f t="shared" ref="T78" si="170">IF(R78="A",4,IF(R78="B+",3.5,IF(R78="B",3,IF(R78="C+",2.5,IF(R78="C",2,IF(R78="D+",1.5,IF(R78="D",1,IF(R78="F",0,IF(R78="W",FALSE)))))))))</f>
        <v>0</v>
      </c>
      <c r="U78" s="13">
        <f t="shared" ref="U78" si="171">IF(R78="เลือก",0,IF(R78="W",0,1))</f>
        <v>0</v>
      </c>
      <c r="V78" s="13">
        <f t="shared" si="138"/>
        <v>0</v>
      </c>
      <c r="W78" s="78" t="s">
        <v>0</v>
      </c>
      <c r="X78" s="13" t="b">
        <f t="shared" si="45"/>
        <v>0</v>
      </c>
      <c r="Y78" s="13">
        <f t="shared" si="46"/>
        <v>0</v>
      </c>
      <c r="Z78" s="13">
        <f t="shared" si="47"/>
        <v>0</v>
      </c>
      <c r="AA78" s="62">
        <f t="shared" si="48"/>
        <v>0</v>
      </c>
      <c r="AB78" s="78" t="s">
        <v>0</v>
      </c>
      <c r="AC78" s="13" t="b">
        <f t="shared" si="139"/>
        <v>0</v>
      </c>
      <c r="AD78" s="13">
        <f t="shared" si="140"/>
        <v>0</v>
      </c>
      <c r="AE78" s="13">
        <f t="shared" si="141"/>
        <v>0</v>
      </c>
      <c r="AF78" s="13">
        <f t="shared" si="142"/>
        <v>0</v>
      </c>
      <c r="AG78" s="13">
        <f t="shared" si="143"/>
        <v>0</v>
      </c>
      <c r="AH78" s="13">
        <f t="shared" si="54"/>
        <v>0</v>
      </c>
      <c r="AI78" s="13">
        <f t="shared" si="55"/>
        <v>0</v>
      </c>
      <c r="AJ78" s="62">
        <f t="shared" si="56"/>
        <v>0</v>
      </c>
      <c r="AK78" s="62">
        <f t="shared" ref="AK78:AK87" si="172">AH78*B78</f>
        <v>0</v>
      </c>
    </row>
    <row r="79" spans="1:37" ht="24" x14ac:dyDescent="0.55000000000000004">
      <c r="A79" s="85"/>
      <c r="B79" s="77"/>
      <c r="C79" s="78" t="s">
        <v>0</v>
      </c>
      <c r="D79" s="12" t="b">
        <f t="shared" ref="D79:D81" si="173">IF(C79="A",4,IF(C79="B+",3.5,IF(C79="B",3,IF(C79="C+",2.5,IF(C79="C",2,IF(C79="D+",1.5,IF(C79="D",1,IF(C79="F",0,IF(C79="S","")))))))))</f>
        <v>0</v>
      </c>
      <c r="E79" s="12" t="b">
        <f t="shared" ref="E79:E81" si="174">IF(C79="A",4,IF(C79="B+",3.5,IF(C79="B",3,IF(C79="C+",2.5,IF(C79="C",2,IF(C79="D+",1.5,IF(C79="D",1,IF(C79="F",0,IF(C79="W",FALSE)))))))))</f>
        <v>0</v>
      </c>
      <c r="F79" s="12">
        <f t="shared" ref="F79:F81" si="175">IF(C79="เลือก",0,IF(C79="W",0,1))</f>
        <v>0</v>
      </c>
      <c r="G79" s="12">
        <f t="shared" si="129"/>
        <v>0</v>
      </c>
      <c r="H79" s="78" t="s">
        <v>0</v>
      </c>
      <c r="I79" s="12" t="b">
        <f t="shared" ref="I79:I81" si="176">IF(H79="A",4,IF(H79="B+",3.5,IF(H79="B",3,IF(H79="C+",2.5,IF(H79="C",2,IF(H79="D+",1.5,IF(H79="D",1,IF(H79="F",0,IF(H79="S","")))))))))</f>
        <v>0</v>
      </c>
      <c r="J79" s="12" t="b">
        <f t="shared" ref="J79:J81" si="177">IF(H79="A",4,IF(H79="B+",3.5,IF(H79="B",3,IF(H79="C+",2.5,IF(H79="C",2,IF(H79="D+",1.5,IF(H79="D",1,IF(H79="F",0,IF(H79="W",FALSE)))))))))</f>
        <v>0</v>
      </c>
      <c r="K79" s="12">
        <f t="shared" ref="K79:K81" si="178">IF(H79="เลือก",0,IF(H79="W",0,1))</f>
        <v>0</v>
      </c>
      <c r="L79" s="12">
        <f t="shared" si="132"/>
        <v>0</v>
      </c>
      <c r="M79" s="78" t="s">
        <v>0</v>
      </c>
      <c r="N79" s="12" t="b">
        <f t="shared" ref="N79:N81" si="179">IF(M79="A",4,IF(M79="B+",3.5,IF(M79="B",3,IF(M79="C+",2.5,IF(M79="C",2,IF(M79="D+",1.5,IF(M79="D",1,IF(M79="F",0,IF(M79="S","")))))))))</f>
        <v>0</v>
      </c>
      <c r="O79" s="12" t="b">
        <f t="shared" ref="O79:O81" si="180">IF(M79="A",4,IF(M79="B+",3.5,IF(M79="B",3,IF(M79="C+",2.5,IF(M79="C",2,IF(M79="D+",1.5,IF(M79="D",1,IF(M79="F",0,IF(M79="W",FALSE)))))))))</f>
        <v>0</v>
      </c>
      <c r="P79" s="12">
        <f t="shared" ref="P79:P81" si="181">IF(M79="เลือก",0,IF(M79="W",0,1))</f>
        <v>0</v>
      </c>
      <c r="Q79" s="12">
        <f t="shared" si="135"/>
        <v>0</v>
      </c>
      <c r="R79" s="78" t="s">
        <v>0</v>
      </c>
      <c r="S79" s="13" t="b">
        <f t="shared" ref="S79:S81" si="182">IF(R79="A",4,IF(R79="B+",3.5,IF(R79="B",3,IF(R79="C+",2.5,IF(R79="C",2,IF(R79="D+",1.5,IF(R79="D",1,IF(R79="F",0,IF(R79="S","")))))))))</f>
        <v>0</v>
      </c>
      <c r="T79" s="13" t="b">
        <f t="shared" ref="T79:T81" si="183">IF(R79="A",4,IF(R79="B+",3.5,IF(R79="B",3,IF(R79="C+",2.5,IF(R79="C",2,IF(R79="D+",1.5,IF(R79="D",1,IF(R79="F",0,IF(R79="W",FALSE)))))))))</f>
        <v>0</v>
      </c>
      <c r="U79" s="13">
        <f t="shared" ref="U79:U81" si="184">IF(R79="เลือก",0,IF(R79="W",0,1))</f>
        <v>0</v>
      </c>
      <c r="V79" s="13">
        <f t="shared" si="138"/>
        <v>0</v>
      </c>
      <c r="W79" s="78" t="s">
        <v>0</v>
      </c>
      <c r="X79" s="13" t="b">
        <f t="shared" ref="X79:X121" si="185">IF(W79="A",4,IF(W79="B+",3.5,IF(W79="B",3,IF(W79="C+",2.5,IF(W79="C",2,IF(W79="D+",1.5,IF(W79="D",1,IF(W79="F",0,IF(W79="S",FALSE)))))))))</f>
        <v>0</v>
      </c>
      <c r="Y79" s="13">
        <f t="shared" ref="Y79:Y121" si="186">IF(OR(W79="เลือก",W79="W"),0,X79)</f>
        <v>0</v>
      </c>
      <c r="Z79" s="13">
        <f t="shared" ref="Z79:Z121" si="187">IF(OR(W79="เลือก",W79="W"),0,1)</f>
        <v>0</v>
      </c>
      <c r="AA79" s="62">
        <f t="shared" ref="AA79:AA83" si="188">IF(OR(W79="W",W79="เลือก",W79="U",W79="F"),0,B79)</f>
        <v>0</v>
      </c>
      <c r="AB79" s="78" t="s">
        <v>0</v>
      </c>
      <c r="AC79" s="13" t="b">
        <f t="shared" si="139"/>
        <v>0</v>
      </c>
      <c r="AD79" s="13">
        <f t="shared" si="140"/>
        <v>0</v>
      </c>
      <c r="AE79" s="13">
        <f t="shared" si="141"/>
        <v>0</v>
      </c>
      <c r="AF79" s="13">
        <f t="shared" si="142"/>
        <v>0</v>
      </c>
      <c r="AG79" s="13">
        <f t="shared" si="143"/>
        <v>0</v>
      </c>
      <c r="AH79" s="13">
        <f t="shared" ref="AH79:AH121" si="189">(E79+J79+O79+T79+Y79+AD79)</f>
        <v>0</v>
      </c>
      <c r="AI79" s="13">
        <f t="shared" ref="AI79:AI121" si="190">(F79+K79+P79+U79+Z79+AE79)</f>
        <v>0</v>
      </c>
      <c r="AJ79" s="62">
        <f t="shared" ref="AJ79:AJ121" si="191">IF(OR(C79="S",C79="U",C79="W",H79="S",H79="U",H79="W",M79="S",M79="U",M79="W",R79="S",R79="U",R79="W",W79="S",W79="U",W79="W",AC79="W",AC79="S",AC79="U"),0,B79*AI79)</f>
        <v>0</v>
      </c>
      <c r="AK79" s="62">
        <f t="shared" si="172"/>
        <v>0</v>
      </c>
    </row>
    <row r="80" spans="1:37" ht="24" x14ac:dyDescent="0.55000000000000004">
      <c r="A80" s="85"/>
      <c r="B80" s="77"/>
      <c r="C80" s="78" t="s">
        <v>0</v>
      </c>
      <c r="D80" s="12" t="b">
        <f t="shared" si="173"/>
        <v>0</v>
      </c>
      <c r="E80" s="12" t="b">
        <f t="shared" si="174"/>
        <v>0</v>
      </c>
      <c r="F80" s="12">
        <f t="shared" si="175"/>
        <v>0</v>
      </c>
      <c r="G80" s="12">
        <f t="shared" si="129"/>
        <v>0</v>
      </c>
      <c r="H80" s="78" t="s">
        <v>0</v>
      </c>
      <c r="I80" s="12" t="b">
        <f t="shared" si="176"/>
        <v>0</v>
      </c>
      <c r="J80" s="12" t="b">
        <f t="shared" si="177"/>
        <v>0</v>
      </c>
      <c r="K80" s="12">
        <f t="shared" si="178"/>
        <v>0</v>
      </c>
      <c r="L80" s="12">
        <f t="shared" si="132"/>
        <v>0</v>
      </c>
      <c r="M80" s="78" t="s">
        <v>0</v>
      </c>
      <c r="N80" s="12" t="b">
        <f t="shared" si="179"/>
        <v>0</v>
      </c>
      <c r="O80" s="12" t="b">
        <f t="shared" si="180"/>
        <v>0</v>
      </c>
      <c r="P80" s="12">
        <f t="shared" si="181"/>
        <v>0</v>
      </c>
      <c r="Q80" s="12">
        <f t="shared" si="135"/>
        <v>0</v>
      </c>
      <c r="R80" s="78" t="s">
        <v>0</v>
      </c>
      <c r="S80" s="13" t="b">
        <f t="shared" si="182"/>
        <v>0</v>
      </c>
      <c r="T80" s="13" t="b">
        <f t="shared" si="183"/>
        <v>0</v>
      </c>
      <c r="U80" s="13">
        <f t="shared" si="184"/>
        <v>0</v>
      </c>
      <c r="V80" s="13">
        <f t="shared" si="138"/>
        <v>0</v>
      </c>
      <c r="W80" s="78" t="s">
        <v>0</v>
      </c>
      <c r="X80" s="13" t="b">
        <f t="shared" si="185"/>
        <v>0</v>
      </c>
      <c r="Y80" s="13">
        <f t="shared" si="186"/>
        <v>0</v>
      </c>
      <c r="Z80" s="13">
        <f t="shared" si="187"/>
        <v>0</v>
      </c>
      <c r="AA80" s="62">
        <f t="shared" si="188"/>
        <v>0</v>
      </c>
      <c r="AB80" s="78" t="s">
        <v>0</v>
      </c>
      <c r="AC80" s="13" t="b">
        <f t="shared" si="139"/>
        <v>0</v>
      </c>
      <c r="AD80" s="13">
        <f t="shared" si="140"/>
        <v>0</v>
      </c>
      <c r="AE80" s="13">
        <f t="shared" si="141"/>
        <v>0</v>
      </c>
      <c r="AF80" s="13">
        <f t="shared" si="142"/>
        <v>0</v>
      </c>
      <c r="AG80" s="13">
        <f t="shared" si="143"/>
        <v>0</v>
      </c>
      <c r="AH80" s="13">
        <f t="shared" si="189"/>
        <v>0</v>
      </c>
      <c r="AI80" s="13">
        <f t="shared" si="190"/>
        <v>0</v>
      </c>
      <c r="AJ80" s="62">
        <f t="shared" si="191"/>
        <v>0</v>
      </c>
      <c r="AK80" s="62">
        <f t="shared" si="172"/>
        <v>0</v>
      </c>
    </row>
    <row r="81" spans="1:37" ht="24" x14ac:dyDescent="0.55000000000000004">
      <c r="A81" s="85"/>
      <c r="B81" s="77"/>
      <c r="C81" s="78" t="s">
        <v>0</v>
      </c>
      <c r="D81" s="12" t="b">
        <f t="shared" si="173"/>
        <v>0</v>
      </c>
      <c r="E81" s="12" t="b">
        <f t="shared" si="174"/>
        <v>0</v>
      </c>
      <c r="F81" s="12">
        <f t="shared" si="175"/>
        <v>0</v>
      </c>
      <c r="G81" s="12">
        <f t="shared" si="129"/>
        <v>0</v>
      </c>
      <c r="H81" s="78" t="s">
        <v>0</v>
      </c>
      <c r="I81" s="12" t="b">
        <f t="shared" si="176"/>
        <v>0</v>
      </c>
      <c r="J81" s="12" t="b">
        <f t="shared" si="177"/>
        <v>0</v>
      </c>
      <c r="K81" s="12">
        <f t="shared" si="178"/>
        <v>0</v>
      </c>
      <c r="L81" s="12">
        <f t="shared" si="132"/>
        <v>0</v>
      </c>
      <c r="M81" s="78" t="s">
        <v>0</v>
      </c>
      <c r="N81" s="12" t="b">
        <f t="shared" si="179"/>
        <v>0</v>
      </c>
      <c r="O81" s="12" t="b">
        <f t="shared" si="180"/>
        <v>0</v>
      </c>
      <c r="P81" s="12">
        <f t="shared" si="181"/>
        <v>0</v>
      </c>
      <c r="Q81" s="12">
        <f t="shared" si="135"/>
        <v>0</v>
      </c>
      <c r="R81" s="78" t="s">
        <v>0</v>
      </c>
      <c r="S81" s="13" t="b">
        <f t="shared" si="182"/>
        <v>0</v>
      </c>
      <c r="T81" s="13" t="b">
        <f t="shared" si="183"/>
        <v>0</v>
      </c>
      <c r="U81" s="13">
        <f t="shared" si="184"/>
        <v>0</v>
      </c>
      <c r="V81" s="13">
        <f t="shared" si="138"/>
        <v>0</v>
      </c>
      <c r="W81" s="78" t="s">
        <v>0</v>
      </c>
      <c r="X81" s="13" t="b">
        <f t="shared" si="185"/>
        <v>0</v>
      </c>
      <c r="Y81" s="13">
        <f t="shared" si="186"/>
        <v>0</v>
      </c>
      <c r="Z81" s="13">
        <f t="shared" si="187"/>
        <v>0</v>
      </c>
      <c r="AA81" s="62">
        <f t="shared" si="188"/>
        <v>0</v>
      </c>
      <c r="AB81" s="78" t="s">
        <v>0</v>
      </c>
      <c r="AC81" s="13" t="b">
        <f t="shared" si="139"/>
        <v>0</v>
      </c>
      <c r="AD81" s="13">
        <f t="shared" si="140"/>
        <v>0</v>
      </c>
      <c r="AE81" s="13">
        <f t="shared" si="141"/>
        <v>0</v>
      </c>
      <c r="AF81" s="13">
        <f t="shared" si="142"/>
        <v>0</v>
      </c>
      <c r="AG81" s="13">
        <f t="shared" si="143"/>
        <v>0</v>
      </c>
      <c r="AH81" s="13">
        <f t="shared" si="189"/>
        <v>0</v>
      </c>
      <c r="AI81" s="13">
        <f t="shared" si="190"/>
        <v>0</v>
      </c>
      <c r="AJ81" s="62">
        <f t="shared" si="191"/>
        <v>0</v>
      </c>
      <c r="AK81" s="62">
        <f t="shared" si="172"/>
        <v>0</v>
      </c>
    </row>
    <row r="82" spans="1:37" ht="24" x14ac:dyDescent="0.55000000000000004">
      <c r="A82" s="85"/>
      <c r="B82" s="77"/>
      <c r="C82" s="78" t="s">
        <v>0</v>
      </c>
      <c r="D82" s="12" t="b">
        <f t="shared" ref="D82:D83" si="192">IF(C82="A",4,IF(C82="B+",3.5,IF(C82="B",3,IF(C82="C+",2.5,IF(C82="C",2,IF(C82="D+",1.5,IF(C82="D",1,IF(C82="F",0,IF(C82="S","")))))))))</f>
        <v>0</v>
      </c>
      <c r="E82" s="12" t="b">
        <f t="shared" ref="E82:E83" si="193">IF(C82="A",4,IF(C82="B+",3.5,IF(C82="B",3,IF(C82="C+",2.5,IF(C82="C",2,IF(C82="D+",1.5,IF(C82="D",1,IF(C82="F",0,IF(C82="W",FALSE)))))))))</f>
        <v>0</v>
      </c>
      <c r="F82" s="12">
        <f t="shared" ref="F82:F83" si="194">IF(C82="เลือก",0,IF(C82="W",0,1))</f>
        <v>0</v>
      </c>
      <c r="G82" s="12">
        <f t="shared" si="129"/>
        <v>0</v>
      </c>
      <c r="H82" s="78" t="s">
        <v>0</v>
      </c>
      <c r="I82" s="12" t="b">
        <f t="shared" ref="I82:I83" si="195">IF(H82="A",4,IF(H82="B+",3.5,IF(H82="B",3,IF(H82="C+",2.5,IF(H82="C",2,IF(H82="D+",1.5,IF(H82="D",1,IF(H82="F",0,IF(H82="S","")))))))))</f>
        <v>0</v>
      </c>
      <c r="J82" s="12" t="b">
        <f t="shared" ref="J82:J83" si="196">IF(H82="A",4,IF(H82="B+",3.5,IF(H82="B",3,IF(H82="C+",2.5,IF(H82="C",2,IF(H82="D+",1.5,IF(H82="D",1,IF(H82="F",0,IF(H82="W",FALSE)))))))))</f>
        <v>0</v>
      </c>
      <c r="K82" s="12">
        <f t="shared" ref="K82:K83" si="197">IF(H82="เลือก",0,IF(H82="W",0,1))</f>
        <v>0</v>
      </c>
      <c r="L82" s="12">
        <f t="shared" si="132"/>
        <v>0</v>
      </c>
      <c r="M82" s="78" t="s">
        <v>0</v>
      </c>
      <c r="N82" s="12" t="b">
        <f t="shared" ref="N82:N83" si="198">IF(M82="A",4,IF(M82="B+",3.5,IF(M82="B",3,IF(M82="C+",2.5,IF(M82="C",2,IF(M82="D+",1.5,IF(M82="D",1,IF(M82="F",0,IF(M82="S","")))))))))</f>
        <v>0</v>
      </c>
      <c r="O82" s="12" t="b">
        <f t="shared" ref="O82:O83" si="199">IF(M82="A",4,IF(M82="B+",3.5,IF(M82="B",3,IF(M82="C+",2.5,IF(M82="C",2,IF(M82="D+",1.5,IF(M82="D",1,IF(M82="F",0,IF(M82="W",FALSE)))))))))</f>
        <v>0</v>
      </c>
      <c r="P82" s="12">
        <f t="shared" ref="P82:P83" si="200">IF(M82="เลือก",0,IF(M82="W",0,1))</f>
        <v>0</v>
      </c>
      <c r="Q82" s="12">
        <f t="shared" si="135"/>
        <v>0</v>
      </c>
      <c r="R82" s="78" t="s">
        <v>0</v>
      </c>
      <c r="S82" s="13" t="b">
        <f t="shared" ref="S82:S83" si="201">IF(R82="A",4,IF(R82="B+",3.5,IF(R82="B",3,IF(R82="C+",2.5,IF(R82="C",2,IF(R82="D+",1.5,IF(R82="D",1,IF(R82="F",0,IF(R82="S","")))))))))</f>
        <v>0</v>
      </c>
      <c r="T82" s="13" t="b">
        <f t="shared" ref="T82:T83" si="202">IF(R82="A",4,IF(R82="B+",3.5,IF(R82="B",3,IF(R82="C+",2.5,IF(R82="C",2,IF(R82="D+",1.5,IF(R82="D",1,IF(R82="F",0,IF(R82="W",FALSE)))))))))</f>
        <v>0</v>
      </c>
      <c r="U82" s="13">
        <f t="shared" ref="U82:U83" si="203">IF(R82="เลือก",0,IF(R82="W",0,1))</f>
        <v>0</v>
      </c>
      <c r="V82" s="13">
        <f t="shared" si="138"/>
        <v>0</v>
      </c>
      <c r="W82" s="78" t="s">
        <v>0</v>
      </c>
      <c r="X82" s="13" t="b">
        <f t="shared" si="185"/>
        <v>0</v>
      </c>
      <c r="Y82" s="13">
        <f t="shared" si="186"/>
        <v>0</v>
      </c>
      <c r="Z82" s="13">
        <f t="shared" si="187"/>
        <v>0</v>
      </c>
      <c r="AA82" s="62">
        <f t="shared" si="188"/>
        <v>0</v>
      </c>
      <c r="AB82" s="78" t="s">
        <v>0</v>
      </c>
      <c r="AC82" s="13" t="b">
        <f t="shared" si="139"/>
        <v>0</v>
      </c>
      <c r="AD82" s="13">
        <f t="shared" si="140"/>
        <v>0</v>
      </c>
      <c r="AE82" s="13">
        <f t="shared" si="141"/>
        <v>0</v>
      </c>
      <c r="AF82" s="13">
        <f t="shared" si="142"/>
        <v>0</v>
      </c>
      <c r="AG82" s="13">
        <f t="shared" si="143"/>
        <v>0</v>
      </c>
      <c r="AH82" s="13">
        <f t="shared" si="189"/>
        <v>0</v>
      </c>
      <c r="AI82" s="13">
        <f t="shared" si="190"/>
        <v>0</v>
      </c>
      <c r="AJ82" s="62">
        <f t="shared" si="191"/>
        <v>0</v>
      </c>
      <c r="AK82" s="62">
        <f t="shared" si="172"/>
        <v>0</v>
      </c>
    </row>
    <row r="83" spans="1:37" ht="24" x14ac:dyDescent="0.55000000000000004">
      <c r="A83" s="85"/>
      <c r="B83" s="77"/>
      <c r="C83" s="78" t="s">
        <v>0</v>
      </c>
      <c r="D83" s="12" t="b">
        <f t="shared" si="192"/>
        <v>0</v>
      </c>
      <c r="E83" s="12" t="b">
        <f t="shared" si="193"/>
        <v>0</v>
      </c>
      <c r="F83" s="12">
        <f t="shared" si="194"/>
        <v>0</v>
      </c>
      <c r="G83" s="12">
        <f t="shared" si="129"/>
        <v>0</v>
      </c>
      <c r="H83" s="78" t="s">
        <v>0</v>
      </c>
      <c r="I83" s="12" t="b">
        <f t="shared" si="195"/>
        <v>0</v>
      </c>
      <c r="J83" s="12" t="b">
        <f t="shared" si="196"/>
        <v>0</v>
      </c>
      <c r="K83" s="12">
        <f t="shared" si="197"/>
        <v>0</v>
      </c>
      <c r="L83" s="12">
        <f t="shared" si="132"/>
        <v>0</v>
      </c>
      <c r="M83" s="78" t="s">
        <v>0</v>
      </c>
      <c r="N83" s="12" t="b">
        <f t="shared" si="198"/>
        <v>0</v>
      </c>
      <c r="O83" s="12" t="b">
        <f t="shared" si="199"/>
        <v>0</v>
      </c>
      <c r="P83" s="12">
        <f t="shared" si="200"/>
        <v>0</v>
      </c>
      <c r="Q83" s="12">
        <f t="shared" si="135"/>
        <v>0</v>
      </c>
      <c r="R83" s="78" t="s">
        <v>0</v>
      </c>
      <c r="S83" s="13" t="b">
        <f t="shared" si="201"/>
        <v>0</v>
      </c>
      <c r="T83" s="13" t="b">
        <f t="shared" si="202"/>
        <v>0</v>
      </c>
      <c r="U83" s="13">
        <f t="shared" si="203"/>
        <v>0</v>
      </c>
      <c r="V83" s="13">
        <f t="shared" si="138"/>
        <v>0</v>
      </c>
      <c r="W83" s="78" t="s">
        <v>0</v>
      </c>
      <c r="X83" s="13" t="b">
        <f t="shared" si="185"/>
        <v>0</v>
      </c>
      <c r="Y83" s="13">
        <f t="shared" si="186"/>
        <v>0</v>
      </c>
      <c r="Z83" s="13">
        <f t="shared" si="187"/>
        <v>0</v>
      </c>
      <c r="AA83" s="62">
        <f t="shared" si="188"/>
        <v>0</v>
      </c>
      <c r="AB83" s="78" t="s">
        <v>0</v>
      </c>
      <c r="AC83" s="13" t="b">
        <f t="shared" si="139"/>
        <v>0</v>
      </c>
      <c r="AD83" s="13">
        <f t="shared" si="140"/>
        <v>0</v>
      </c>
      <c r="AE83" s="13">
        <f t="shared" si="141"/>
        <v>0</v>
      </c>
      <c r="AF83" s="13">
        <f t="shared" si="142"/>
        <v>0</v>
      </c>
      <c r="AG83" s="13">
        <f t="shared" si="143"/>
        <v>0</v>
      </c>
      <c r="AH83" s="13">
        <f t="shared" si="189"/>
        <v>0</v>
      </c>
      <c r="AI83" s="13">
        <f t="shared" si="190"/>
        <v>0</v>
      </c>
      <c r="AJ83" s="62">
        <f t="shared" si="191"/>
        <v>0</v>
      </c>
      <c r="AK83" s="62">
        <f t="shared" si="172"/>
        <v>0</v>
      </c>
    </row>
    <row r="84" spans="1:37" ht="24" x14ac:dyDescent="0.55000000000000004">
      <c r="A84" s="85"/>
      <c r="B84" s="77"/>
      <c r="C84" s="78" t="s">
        <v>0</v>
      </c>
      <c r="D84" s="12" t="b">
        <f t="shared" ref="D84" si="204">IF(C84="A",4,IF(C84="B+",3.5,IF(C84="B",3,IF(C84="C+",2.5,IF(C84="C",2,IF(C84="D+",1.5,IF(C84="D",1,IF(C84="F",0,IF(C84="S","")))))))))</f>
        <v>0</v>
      </c>
      <c r="E84" s="12" t="b">
        <f t="shared" ref="E84" si="205">IF(C84="A",4,IF(C84="B+",3.5,IF(C84="B",3,IF(C84="C+",2.5,IF(C84="C",2,IF(C84="D+",1.5,IF(C84="D",1,IF(C84="F",0,IF(C84="W",FALSE)))))))))</f>
        <v>0</v>
      </c>
      <c r="F84" s="12">
        <f t="shared" ref="F84" si="206">IF(C84="เลือก",0,IF(C84="W",0,1))</f>
        <v>0</v>
      </c>
      <c r="G84" s="12">
        <f t="shared" ref="G84" si="207">IF(OR(C84="W",C84="เลือก",C84="U",C84="F"),0,B84)</f>
        <v>0</v>
      </c>
      <c r="H84" s="78" t="s">
        <v>0</v>
      </c>
      <c r="I84" s="12" t="b">
        <f t="shared" ref="I84" si="208">IF(H84="A",4,IF(H84="B+",3.5,IF(H84="B",3,IF(H84="C+",2.5,IF(H84="C",2,IF(H84="D+",1.5,IF(H84="D",1,IF(H84="F",0,IF(H84="S","")))))))))</f>
        <v>0</v>
      </c>
      <c r="J84" s="12" t="b">
        <f t="shared" ref="J84" si="209">IF(H84="A",4,IF(H84="B+",3.5,IF(H84="B",3,IF(H84="C+",2.5,IF(H84="C",2,IF(H84="D+",1.5,IF(H84="D",1,IF(H84="F",0,IF(H84="W",FALSE)))))))))</f>
        <v>0</v>
      </c>
      <c r="K84" s="12">
        <f t="shared" ref="K84" si="210">IF(H84="เลือก",0,IF(H84="W",0,1))</f>
        <v>0</v>
      </c>
      <c r="L84" s="12">
        <f t="shared" ref="L84" si="211">IF(OR(H84="W",H84="เลือก",H84="U",H84="F"),0,B84)</f>
        <v>0</v>
      </c>
      <c r="M84" s="78" t="s">
        <v>0</v>
      </c>
      <c r="N84" s="12" t="b">
        <f t="shared" ref="N84" si="212">IF(M84="A",4,IF(M84="B+",3.5,IF(M84="B",3,IF(M84="C+",2.5,IF(M84="C",2,IF(M84="D+",1.5,IF(M84="D",1,IF(M84="F",0,IF(M84="S","")))))))))</f>
        <v>0</v>
      </c>
      <c r="O84" s="12" t="b">
        <f t="shared" ref="O84" si="213">IF(M84="A",4,IF(M84="B+",3.5,IF(M84="B",3,IF(M84="C+",2.5,IF(M84="C",2,IF(M84="D+",1.5,IF(M84="D",1,IF(M84="F",0,IF(M84="W",FALSE)))))))))</f>
        <v>0</v>
      </c>
      <c r="P84" s="12">
        <f t="shared" ref="P84" si="214">IF(M84="เลือก",0,IF(M84="W",0,1))</f>
        <v>0</v>
      </c>
      <c r="Q84" s="12">
        <f t="shared" ref="Q84" si="215">IF(OR(M84="W",M84="เลือก",M84="U",M84="F"),0,B84)</f>
        <v>0</v>
      </c>
      <c r="R84" s="78" t="s">
        <v>0</v>
      </c>
      <c r="S84" s="13" t="b">
        <f t="shared" ref="S84" si="216">IF(R84="A",4,IF(R84="B+",3.5,IF(R84="B",3,IF(R84="C+",2.5,IF(R84="C",2,IF(R84="D+",1.5,IF(R84="D",1,IF(R84="F",0,IF(R84="S","")))))))))</f>
        <v>0</v>
      </c>
      <c r="T84" s="13" t="b">
        <f t="shared" ref="T84" si="217">IF(R84="A",4,IF(R84="B+",3.5,IF(R84="B",3,IF(R84="C+",2.5,IF(R84="C",2,IF(R84="D+",1.5,IF(R84="D",1,IF(R84="F",0,IF(R84="W",FALSE)))))))))</f>
        <v>0</v>
      </c>
      <c r="U84" s="13">
        <f t="shared" ref="U84" si="218">IF(R84="เลือก",0,IF(R84="W",0,1))</f>
        <v>0</v>
      </c>
      <c r="V84" s="13">
        <f t="shared" ref="V84" si="219">IF(OR(R84="W",R84="เลือก",R84="U",R84="F"),0,B84)</f>
        <v>0</v>
      </c>
      <c r="W84" s="78" t="s">
        <v>0</v>
      </c>
      <c r="X84" s="13" t="b">
        <f t="shared" ref="X84" si="220">IF(W84="A",4,IF(W84="B+",3.5,IF(W84="B",3,IF(W84="C+",2.5,IF(W84="C",2,IF(W84="D+",1.5,IF(W84="D",1,IF(W84="F",0,IF(W84="S",FALSE)))))))))</f>
        <v>0</v>
      </c>
      <c r="Y84" s="13">
        <f t="shared" ref="Y84" si="221">IF(OR(W84="เลือก",W84="W"),0,X84)</f>
        <v>0</v>
      </c>
      <c r="Z84" s="13">
        <f t="shared" ref="Z84" si="222">IF(OR(W84="เลือก",W84="W"),0,1)</f>
        <v>0</v>
      </c>
      <c r="AA84" s="62">
        <f t="shared" ref="AA84" si="223">IF(OR(W84="W",W84="เลือก",W84="U",W84="F"),0,B84)</f>
        <v>0</v>
      </c>
      <c r="AB84" s="78" t="s">
        <v>0</v>
      </c>
      <c r="AC84" s="13" t="b">
        <f t="shared" si="139"/>
        <v>0</v>
      </c>
      <c r="AD84" s="13">
        <f t="shared" ref="AD84" si="224">IF(OR(AB84="เลือก",AB84="W",AB84="S",AB84="U"),0,AC84)</f>
        <v>0</v>
      </c>
      <c r="AE84" s="13">
        <f t="shared" ref="AE84" si="225">IF(OR(AB84="เลือก",AB84="W",AB84="U"),0,1)</f>
        <v>0</v>
      </c>
      <c r="AF84" s="13">
        <f t="shared" ref="AF84" si="226">IF(OR(AB84="W",AB84="เลือก",AB84="U",AB84="F"),0,B84)</f>
        <v>0</v>
      </c>
      <c r="AG84" s="13">
        <f t="shared" ref="AG84" si="227">G84+L84+Q84+V84+AA84+AF84</f>
        <v>0</v>
      </c>
      <c r="AH84" s="13">
        <f t="shared" ref="AH84" si="228">(E84+J84+O84+T84+Y84+AD84)</f>
        <v>0</v>
      </c>
      <c r="AI84" s="13">
        <f t="shared" ref="AI84" si="229">(F84+K84+P84+U84+Z84+AE84)</f>
        <v>0</v>
      </c>
      <c r="AJ84" s="62">
        <f t="shared" ref="AJ84" si="230">IF(OR(C84="S",C84="U",C84="W",H84="S",H84="U",H84="W",M84="S",M84="U",M84="W",R84="S",R84="U",R84="W",W84="S",W84="U",W84="W",AC84="W",AC84="S",AC84="U"),0,B84*AI84)</f>
        <v>0</v>
      </c>
      <c r="AK84" s="62">
        <f t="shared" si="172"/>
        <v>0</v>
      </c>
    </row>
    <row r="85" spans="1:37" ht="24" x14ac:dyDescent="0.55000000000000004">
      <c r="A85" s="85"/>
      <c r="B85" s="77"/>
      <c r="C85" s="78" t="s">
        <v>0</v>
      </c>
      <c r="D85" s="12" t="b">
        <f t="shared" ref="D85:D87" si="231">IF(C85="A",4,IF(C85="B+",3.5,IF(C85="B",3,IF(C85="C+",2.5,IF(C85="C",2,IF(C85="D+",1.5,IF(C85="D",1,IF(C85="F",0,IF(C85="S","")))))))))</f>
        <v>0</v>
      </c>
      <c r="E85" s="12" t="b">
        <f t="shared" ref="E85:E87" si="232">IF(C85="A",4,IF(C85="B+",3.5,IF(C85="B",3,IF(C85="C+",2.5,IF(C85="C",2,IF(C85="D+",1.5,IF(C85="D",1,IF(C85="F",0,IF(C85="W",FALSE)))))))))</f>
        <v>0</v>
      </c>
      <c r="F85" s="12">
        <f t="shared" ref="F85:F87" si="233">IF(C85="เลือก",0,IF(C85="W",0,1))</f>
        <v>0</v>
      </c>
      <c r="G85" s="12">
        <f t="shared" ref="G85:G87" si="234">IF(OR(C85="W",C85="เลือก",C85="U",C85="F"),0,B85)</f>
        <v>0</v>
      </c>
      <c r="H85" s="78" t="s">
        <v>0</v>
      </c>
      <c r="I85" s="12" t="b">
        <f t="shared" ref="I85:I87" si="235">IF(H85="A",4,IF(H85="B+",3.5,IF(H85="B",3,IF(H85="C+",2.5,IF(H85="C",2,IF(H85="D+",1.5,IF(H85="D",1,IF(H85="F",0,IF(H85="S","")))))))))</f>
        <v>0</v>
      </c>
      <c r="J85" s="12" t="b">
        <f t="shared" ref="J85:J87" si="236">IF(H85="A",4,IF(H85="B+",3.5,IF(H85="B",3,IF(H85="C+",2.5,IF(H85="C",2,IF(H85="D+",1.5,IF(H85="D",1,IF(H85="F",0,IF(H85="W",FALSE)))))))))</f>
        <v>0</v>
      </c>
      <c r="K85" s="12">
        <f t="shared" ref="K85:K87" si="237">IF(H85="เลือก",0,IF(H85="W",0,1))</f>
        <v>0</v>
      </c>
      <c r="L85" s="12">
        <f t="shared" ref="L85:L87" si="238">IF(OR(H85="W",H85="เลือก",H85="U",H85="F"),0,B85)</f>
        <v>0</v>
      </c>
      <c r="M85" s="78" t="s">
        <v>0</v>
      </c>
      <c r="N85" s="12" t="b">
        <f t="shared" ref="N85:N87" si="239">IF(M85="A",4,IF(M85="B+",3.5,IF(M85="B",3,IF(M85="C+",2.5,IF(M85="C",2,IF(M85="D+",1.5,IF(M85="D",1,IF(M85="F",0,IF(M85="S","")))))))))</f>
        <v>0</v>
      </c>
      <c r="O85" s="12" t="b">
        <f t="shared" ref="O85:O87" si="240">IF(M85="A",4,IF(M85="B+",3.5,IF(M85="B",3,IF(M85="C+",2.5,IF(M85="C",2,IF(M85="D+",1.5,IF(M85="D",1,IF(M85="F",0,IF(M85="W",FALSE)))))))))</f>
        <v>0</v>
      </c>
      <c r="P85" s="12">
        <f t="shared" ref="P85:P87" si="241">IF(M85="เลือก",0,IF(M85="W",0,1))</f>
        <v>0</v>
      </c>
      <c r="Q85" s="12">
        <f t="shared" ref="Q85:Q87" si="242">IF(OR(M85="W",M85="เลือก",M85="U",M85="F"),0,B85)</f>
        <v>0</v>
      </c>
      <c r="R85" s="78" t="s">
        <v>0</v>
      </c>
      <c r="S85" s="13" t="b">
        <f t="shared" ref="S85:S87" si="243">IF(R85="A",4,IF(R85="B+",3.5,IF(R85="B",3,IF(R85="C+",2.5,IF(R85="C",2,IF(R85="D+",1.5,IF(R85="D",1,IF(R85="F",0,IF(R85="S","")))))))))</f>
        <v>0</v>
      </c>
      <c r="T85" s="13" t="b">
        <f t="shared" ref="T85:T87" si="244">IF(R85="A",4,IF(R85="B+",3.5,IF(R85="B",3,IF(R85="C+",2.5,IF(R85="C",2,IF(R85="D+",1.5,IF(R85="D",1,IF(R85="F",0,IF(R85="W",FALSE)))))))))</f>
        <v>0</v>
      </c>
      <c r="U85" s="13">
        <f t="shared" ref="U85:U87" si="245">IF(R85="เลือก",0,IF(R85="W",0,1))</f>
        <v>0</v>
      </c>
      <c r="V85" s="13">
        <f t="shared" ref="V85:V87" si="246">IF(OR(R85="W",R85="เลือก",R85="U",R85="F"),0,B85)</f>
        <v>0</v>
      </c>
      <c r="W85" s="78" t="s">
        <v>0</v>
      </c>
      <c r="X85" s="13" t="b">
        <f t="shared" ref="X85:X87" si="247">IF(W85="A",4,IF(W85="B+",3.5,IF(W85="B",3,IF(W85="C+",2.5,IF(W85="C",2,IF(W85="D+",1.5,IF(W85="D",1,IF(W85="F",0,IF(W85="S",FALSE)))))))))</f>
        <v>0</v>
      </c>
      <c r="Y85" s="13">
        <f t="shared" ref="Y85:Y87" si="248">IF(OR(W85="เลือก",W85="W"),0,X85)</f>
        <v>0</v>
      </c>
      <c r="Z85" s="13">
        <f t="shared" ref="Z85:Z87" si="249">IF(OR(W85="เลือก",W85="W"),0,1)</f>
        <v>0</v>
      </c>
      <c r="AA85" s="62">
        <f t="shared" ref="AA85:AA87" si="250">IF(OR(W85="W",W85="เลือก",W85="U",W85="F"),0,B85)</f>
        <v>0</v>
      </c>
      <c r="AB85" s="78" t="s">
        <v>0</v>
      </c>
      <c r="AC85" s="13" t="b">
        <f t="shared" si="139"/>
        <v>0</v>
      </c>
      <c r="AD85" s="13">
        <f t="shared" ref="AD85:AD87" si="251">IF(OR(AB85="เลือก",AB85="W",AB85="S",AB85="U"),0,AC85)</f>
        <v>0</v>
      </c>
      <c r="AE85" s="13">
        <f t="shared" ref="AE85:AE87" si="252">IF(OR(AB85="เลือก",AB85="W",AB85="U"),0,1)</f>
        <v>0</v>
      </c>
      <c r="AF85" s="13">
        <f t="shared" ref="AF85:AF87" si="253">IF(OR(AB85="W",AB85="เลือก",AB85="U",AB85="F"),0,B85)</f>
        <v>0</v>
      </c>
      <c r="AG85" s="13">
        <f t="shared" ref="AG85:AG87" si="254">G85+L85+Q85+V85+AA85+AF85</f>
        <v>0</v>
      </c>
      <c r="AH85" s="13">
        <f t="shared" ref="AH85:AH87" si="255">(E85+J85+O85+T85+Y85+AD85)</f>
        <v>0</v>
      </c>
      <c r="AI85" s="13">
        <f t="shared" ref="AI85:AI87" si="256">(F85+K85+P85+U85+Z85+AE85)</f>
        <v>0</v>
      </c>
      <c r="AJ85" s="62">
        <f t="shared" ref="AJ85:AJ87" si="257">IF(OR(C85="S",C85="U",C85="W",H85="S",H85="U",H85="W",M85="S",M85="U",M85="W",R85="S",R85="U",R85="W",W85="S",W85="U",W85="W",AC85="W",AC85="S",AC85="U"),0,B85*AI85)</f>
        <v>0</v>
      </c>
      <c r="AK85" s="62">
        <f t="shared" si="172"/>
        <v>0</v>
      </c>
    </row>
    <row r="86" spans="1:37" ht="24" x14ac:dyDescent="0.55000000000000004">
      <c r="A86" s="85"/>
      <c r="B86" s="77"/>
      <c r="C86" s="78" t="s">
        <v>0</v>
      </c>
      <c r="D86" s="12" t="b">
        <f t="shared" si="231"/>
        <v>0</v>
      </c>
      <c r="E86" s="12" t="b">
        <f t="shared" si="232"/>
        <v>0</v>
      </c>
      <c r="F86" s="12">
        <f t="shared" si="233"/>
        <v>0</v>
      </c>
      <c r="G86" s="12">
        <f t="shared" si="234"/>
        <v>0</v>
      </c>
      <c r="H86" s="78" t="s">
        <v>0</v>
      </c>
      <c r="I86" s="12" t="b">
        <f t="shared" si="235"/>
        <v>0</v>
      </c>
      <c r="J86" s="12" t="b">
        <f t="shared" si="236"/>
        <v>0</v>
      </c>
      <c r="K86" s="12">
        <f t="shared" si="237"/>
        <v>0</v>
      </c>
      <c r="L86" s="12">
        <f t="shared" si="238"/>
        <v>0</v>
      </c>
      <c r="M86" s="78" t="s">
        <v>0</v>
      </c>
      <c r="N86" s="12" t="b">
        <f t="shared" si="239"/>
        <v>0</v>
      </c>
      <c r="O86" s="12" t="b">
        <f t="shared" si="240"/>
        <v>0</v>
      </c>
      <c r="P86" s="12">
        <f t="shared" si="241"/>
        <v>0</v>
      </c>
      <c r="Q86" s="12">
        <f t="shared" si="242"/>
        <v>0</v>
      </c>
      <c r="R86" s="78" t="s">
        <v>0</v>
      </c>
      <c r="S86" s="13" t="b">
        <f t="shared" si="243"/>
        <v>0</v>
      </c>
      <c r="T86" s="13" t="b">
        <f t="shared" si="244"/>
        <v>0</v>
      </c>
      <c r="U86" s="13">
        <f t="shared" si="245"/>
        <v>0</v>
      </c>
      <c r="V86" s="13">
        <f t="shared" si="246"/>
        <v>0</v>
      </c>
      <c r="W86" s="78" t="s">
        <v>0</v>
      </c>
      <c r="X86" s="13" t="b">
        <f t="shared" si="247"/>
        <v>0</v>
      </c>
      <c r="Y86" s="13">
        <f t="shared" si="248"/>
        <v>0</v>
      </c>
      <c r="Z86" s="13">
        <f t="shared" si="249"/>
        <v>0</v>
      </c>
      <c r="AA86" s="62">
        <f t="shared" si="250"/>
        <v>0</v>
      </c>
      <c r="AB86" s="78" t="s">
        <v>0</v>
      </c>
      <c r="AC86" s="13" t="b">
        <f t="shared" si="139"/>
        <v>0</v>
      </c>
      <c r="AD86" s="13">
        <f t="shared" si="251"/>
        <v>0</v>
      </c>
      <c r="AE86" s="13">
        <f t="shared" si="252"/>
        <v>0</v>
      </c>
      <c r="AF86" s="13">
        <f t="shared" si="253"/>
        <v>0</v>
      </c>
      <c r="AG86" s="13">
        <f t="shared" si="254"/>
        <v>0</v>
      </c>
      <c r="AH86" s="13">
        <f t="shared" si="255"/>
        <v>0</v>
      </c>
      <c r="AI86" s="13">
        <f t="shared" si="256"/>
        <v>0</v>
      </c>
      <c r="AJ86" s="62">
        <f t="shared" si="257"/>
        <v>0</v>
      </c>
      <c r="AK86" s="62">
        <f t="shared" si="172"/>
        <v>0</v>
      </c>
    </row>
    <row r="87" spans="1:37" ht="24" x14ac:dyDescent="0.55000000000000004">
      <c r="A87" s="85"/>
      <c r="B87" s="77"/>
      <c r="C87" s="78" t="s">
        <v>0</v>
      </c>
      <c r="D87" s="12" t="b">
        <f t="shared" si="231"/>
        <v>0</v>
      </c>
      <c r="E87" s="12" t="b">
        <f t="shared" si="232"/>
        <v>0</v>
      </c>
      <c r="F87" s="12">
        <f t="shared" si="233"/>
        <v>0</v>
      </c>
      <c r="G87" s="12">
        <f t="shared" si="234"/>
        <v>0</v>
      </c>
      <c r="H87" s="78" t="s">
        <v>0</v>
      </c>
      <c r="I87" s="12" t="b">
        <f t="shared" si="235"/>
        <v>0</v>
      </c>
      <c r="J87" s="12" t="b">
        <f t="shared" si="236"/>
        <v>0</v>
      </c>
      <c r="K87" s="12">
        <f t="shared" si="237"/>
        <v>0</v>
      </c>
      <c r="L87" s="12">
        <f t="shared" si="238"/>
        <v>0</v>
      </c>
      <c r="M87" s="78" t="s">
        <v>0</v>
      </c>
      <c r="N87" s="12" t="b">
        <f t="shared" si="239"/>
        <v>0</v>
      </c>
      <c r="O87" s="12" t="b">
        <f t="shared" si="240"/>
        <v>0</v>
      </c>
      <c r="P87" s="12">
        <f t="shared" si="241"/>
        <v>0</v>
      </c>
      <c r="Q87" s="12">
        <f t="shared" si="242"/>
        <v>0</v>
      </c>
      <c r="R87" s="78" t="s">
        <v>0</v>
      </c>
      <c r="S87" s="13" t="b">
        <f t="shared" si="243"/>
        <v>0</v>
      </c>
      <c r="T87" s="13" t="b">
        <f t="shared" si="244"/>
        <v>0</v>
      </c>
      <c r="U87" s="13">
        <f t="shared" si="245"/>
        <v>0</v>
      </c>
      <c r="V87" s="13">
        <f t="shared" si="246"/>
        <v>0</v>
      </c>
      <c r="W87" s="78" t="s">
        <v>0</v>
      </c>
      <c r="X87" s="13" t="b">
        <f t="shared" si="247"/>
        <v>0</v>
      </c>
      <c r="Y87" s="13">
        <f t="shared" si="248"/>
        <v>0</v>
      </c>
      <c r="Z87" s="13">
        <f t="shared" si="249"/>
        <v>0</v>
      </c>
      <c r="AA87" s="62">
        <f t="shared" si="250"/>
        <v>0</v>
      </c>
      <c r="AB87" s="78" t="s">
        <v>0</v>
      </c>
      <c r="AC87" s="13" t="b">
        <f t="shared" si="139"/>
        <v>0</v>
      </c>
      <c r="AD87" s="13">
        <f t="shared" si="251"/>
        <v>0</v>
      </c>
      <c r="AE87" s="13">
        <f t="shared" si="252"/>
        <v>0</v>
      </c>
      <c r="AF87" s="13">
        <f t="shared" si="253"/>
        <v>0</v>
      </c>
      <c r="AG87" s="13">
        <f t="shared" si="254"/>
        <v>0</v>
      </c>
      <c r="AH87" s="13">
        <f t="shared" si="255"/>
        <v>0</v>
      </c>
      <c r="AI87" s="13">
        <f t="shared" si="256"/>
        <v>0</v>
      </c>
      <c r="AJ87" s="62">
        <f t="shared" si="257"/>
        <v>0</v>
      </c>
      <c r="AK87" s="62">
        <f t="shared" si="172"/>
        <v>0</v>
      </c>
    </row>
    <row r="88" spans="1:37" ht="21.75" x14ac:dyDescent="0.5">
      <c r="A88" s="141" t="s">
        <v>11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3"/>
      <c r="AC88" s="26"/>
      <c r="AD88" s="26"/>
      <c r="AE88" s="26"/>
      <c r="AF88" s="26"/>
      <c r="AG88" s="26"/>
      <c r="AH88" s="14"/>
      <c r="AI88" s="14"/>
      <c r="AJ88" s="120">
        <f>SUM(AG59:AG83)</f>
        <v>0</v>
      </c>
      <c r="AK88" s="121"/>
    </row>
    <row r="89" spans="1:37" ht="21.75" x14ac:dyDescent="0.5">
      <c r="A89" s="141" t="s">
        <v>15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3"/>
      <c r="AC89" s="26"/>
      <c r="AD89" s="26"/>
      <c r="AE89" s="26"/>
      <c r="AF89" s="26"/>
      <c r="AG89" s="26"/>
      <c r="AH89" s="14"/>
      <c r="AI89" s="14"/>
      <c r="AJ89" s="122">
        <f>SUM(AJ59:AJ83)</f>
        <v>0</v>
      </c>
      <c r="AK89" s="123"/>
    </row>
    <row r="90" spans="1:37" ht="21.75" x14ac:dyDescent="0.5">
      <c r="A90" s="141" t="s">
        <v>6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3"/>
      <c r="AC90" s="26"/>
      <c r="AD90" s="26"/>
      <c r="AE90" s="26"/>
      <c r="AF90" s="26"/>
      <c r="AG90" s="26"/>
      <c r="AH90" s="14"/>
      <c r="AI90" s="14"/>
      <c r="AJ90" s="124" t="e">
        <f>(SUM(AK59:AK83))/AJ89</f>
        <v>#DIV/0!</v>
      </c>
      <c r="AK90" s="125"/>
    </row>
    <row r="91" spans="1:37" ht="21.75" x14ac:dyDescent="0.5">
      <c r="A91" s="3"/>
      <c r="B91" s="3"/>
      <c r="C91" s="3"/>
      <c r="D91" s="3"/>
      <c r="E91" s="3"/>
      <c r="F91" s="3"/>
      <c r="G91" s="102"/>
      <c r="H91" s="107"/>
      <c r="I91" s="107"/>
      <c r="J91" s="107"/>
      <c r="K91" s="107"/>
      <c r="L91" s="102"/>
      <c r="M91" s="107"/>
      <c r="N91" s="107"/>
      <c r="O91" s="107"/>
      <c r="P91" s="107"/>
      <c r="Q91" s="102"/>
      <c r="R91" s="107"/>
      <c r="S91" s="107"/>
      <c r="T91" s="107"/>
      <c r="U91" s="23"/>
      <c r="V91" s="23"/>
      <c r="W91" s="87"/>
      <c r="X91" s="23"/>
      <c r="Y91" s="23"/>
      <c r="Z91" s="23"/>
      <c r="AA91" s="87"/>
      <c r="AB91" s="87"/>
      <c r="AC91" s="23"/>
      <c r="AD91" s="23"/>
      <c r="AE91" s="23"/>
      <c r="AF91" s="23"/>
      <c r="AG91" s="23"/>
      <c r="AH91" s="23"/>
      <c r="AI91" s="23"/>
      <c r="AJ91" s="87"/>
      <c r="AK91" s="100"/>
    </row>
    <row r="92" spans="1:37" ht="21.75" x14ac:dyDescent="0.5">
      <c r="A92" s="3"/>
      <c r="B92" s="3"/>
      <c r="C92" s="3"/>
      <c r="D92" s="3"/>
      <c r="E92" s="3"/>
      <c r="F92" s="3"/>
      <c r="G92" s="102"/>
      <c r="H92" s="107"/>
      <c r="I92" s="107"/>
      <c r="J92" s="107"/>
      <c r="K92" s="107"/>
      <c r="L92" s="102"/>
      <c r="M92" s="107"/>
      <c r="N92" s="107"/>
      <c r="O92" s="107"/>
      <c r="P92" s="107"/>
      <c r="Q92" s="102"/>
      <c r="R92" s="107"/>
      <c r="S92" s="107"/>
      <c r="T92" s="107"/>
      <c r="U92" s="23"/>
      <c r="V92" s="23"/>
      <c r="W92" s="87"/>
      <c r="X92" s="23"/>
      <c r="Y92" s="23"/>
      <c r="Z92" s="23"/>
      <c r="AA92" s="87"/>
      <c r="AB92" s="87"/>
      <c r="AC92" s="23"/>
      <c r="AD92" s="23"/>
      <c r="AE92" s="23"/>
      <c r="AF92" s="23"/>
      <c r="AG92" s="23"/>
      <c r="AH92" s="23"/>
      <c r="AI92" s="23"/>
      <c r="AJ92" s="87"/>
      <c r="AK92" s="100"/>
    </row>
    <row r="93" spans="1:37" ht="21.75" x14ac:dyDescent="0.5">
      <c r="A93" s="3"/>
      <c r="B93" s="3"/>
      <c r="C93" s="3"/>
      <c r="D93" s="3"/>
      <c r="E93" s="3"/>
      <c r="F93" s="3"/>
      <c r="G93" s="102"/>
      <c r="H93" s="107"/>
      <c r="I93" s="107"/>
      <c r="J93" s="107"/>
      <c r="K93" s="107"/>
      <c r="L93" s="102"/>
      <c r="M93" s="107"/>
      <c r="N93" s="107"/>
      <c r="O93" s="107"/>
      <c r="P93" s="107"/>
      <c r="Q93" s="102"/>
      <c r="R93" s="107"/>
      <c r="S93" s="107"/>
      <c r="T93" s="107"/>
      <c r="U93" s="23"/>
      <c r="V93" s="23"/>
      <c r="W93" s="87"/>
      <c r="X93" s="23"/>
      <c r="Y93" s="23"/>
      <c r="Z93" s="23"/>
      <c r="AA93" s="87"/>
      <c r="AB93" s="87"/>
      <c r="AC93" s="23"/>
      <c r="AD93" s="23"/>
      <c r="AE93" s="23"/>
      <c r="AF93" s="23"/>
      <c r="AG93" s="23"/>
      <c r="AH93" s="23"/>
      <c r="AI93" s="23"/>
      <c r="AJ93" s="87"/>
      <c r="AK93" s="100"/>
    </row>
    <row r="94" spans="1:37" ht="21.75" x14ac:dyDescent="0.5">
      <c r="A94" s="3"/>
      <c r="B94" s="3"/>
      <c r="C94" s="3"/>
      <c r="D94" s="3"/>
      <c r="E94" s="3"/>
      <c r="F94" s="3"/>
      <c r="G94" s="102"/>
      <c r="H94" s="107"/>
      <c r="I94" s="107"/>
      <c r="J94" s="107"/>
      <c r="K94" s="107"/>
      <c r="L94" s="102"/>
      <c r="M94" s="107"/>
      <c r="N94" s="107"/>
      <c r="O94" s="107"/>
      <c r="P94" s="107"/>
      <c r="Q94" s="102"/>
      <c r="R94" s="107"/>
      <c r="S94" s="107"/>
      <c r="T94" s="107"/>
      <c r="U94" s="23"/>
      <c r="V94" s="23"/>
      <c r="W94" s="87"/>
      <c r="X94" s="23"/>
      <c r="Y94" s="23"/>
      <c r="Z94" s="23"/>
      <c r="AA94" s="87"/>
      <c r="AB94" s="87"/>
      <c r="AC94" s="23"/>
      <c r="AD94" s="23"/>
      <c r="AE94" s="23"/>
      <c r="AF94" s="23"/>
      <c r="AG94" s="23"/>
      <c r="AH94" s="23"/>
      <c r="AI94" s="23"/>
      <c r="AJ94" s="87"/>
      <c r="AK94" s="100"/>
    </row>
    <row r="95" spans="1:37" ht="21.75" x14ac:dyDescent="0.5">
      <c r="A95" s="25" t="s">
        <v>23</v>
      </c>
      <c r="B95" s="16"/>
      <c r="C95" s="16"/>
      <c r="D95" s="16"/>
      <c r="E95" s="16"/>
      <c r="F95" s="16"/>
      <c r="G95" s="102"/>
      <c r="H95" s="23"/>
      <c r="I95" s="23"/>
      <c r="J95" s="23"/>
      <c r="K95" s="23"/>
      <c r="L95" s="102"/>
      <c r="M95" s="23"/>
      <c r="N95" s="23"/>
      <c r="O95" s="23"/>
      <c r="P95" s="23"/>
      <c r="Q95" s="102"/>
      <c r="R95" s="23"/>
      <c r="S95" s="23"/>
      <c r="T95" s="23"/>
      <c r="U95" s="23"/>
      <c r="V95" s="23"/>
      <c r="W95" s="87"/>
      <c r="X95" s="23"/>
      <c r="Y95" s="23"/>
      <c r="Z95" s="23"/>
      <c r="AA95" s="87"/>
      <c r="AB95" s="87"/>
      <c r="AC95" s="23"/>
      <c r="AD95" s="23"/>
      <c r="AE95" s="23"/>
      <c r="AF95" s="23"/>
      <c r="AG95" s="23"/>
      <c r="AH95" s="23"/>
      <c r="AI95" s="23"/>
      <c r="AJ95" s="87"/>
      <c r="AK95" s="17"/>
    </row>
    <row r="96" spans="1:37" ht="42.75" x14ac:dyDescent="0.5">
      <c r="A96" s="8" t="s">
        <v>7</v>
      </c>
      <c r="B96" s="8" t="s">
        <v>8</v>
      </c>
      <c r="C96" s="8" t="s">
        <v>1</v>
      </c>
      <c r="D96" s="8"/>
      <c r="E96" s="8"/>
      <c r="F96" s="8"/>
      <c r="G96" s="8" t="s">
        <v>69</v>
      </c>
      <c r="H96" s="8" t="s">
        <v>2</v>
      </c>
      <c r="I96" s="8"/>
      <c r="J96" s="8"/>
      <c r="K96" s="8"/>
      <c r="L96" s="8" t="s">
        <v>70</v>
      </c>
      <c r="M96" s="8" t="s">
        <v>3</v>
      </c>
      <c r="N96" s="8"/>
      <c r="O96" s="8"/>
      <c r="P96" s="8"/>
      <c r="Q96" s="12" t="str">
        <f t="shared" ref="Q96:Q121" si="258">IF(OR(M96="W",M96="เลือก",M96="U",M96="F"),0,B96)</f>
        <v>หน่วยกิต</v>
      </c>
      <c r="R96" s="8" t="s">
        <v>4</v>
      </c>
      <c r="S96" s="9"/>
      <c r="T96" s="9"/>
      <c r="U96" s="9"/>
      <c r="V96" s="13" t="str">
        <f t="shared" ref="V96:V121" si="259">IF(OR(R96="W",R96="เลือก",R96="U",R96="F"),0,B96)</f>
        <v>หน่วยกิต</v>
      </c>
      <c r="W96" s="10" t="s">
        <v>67</v>
      </c>
      <c r="X96" s="88" t="s">
        <v>32</v>
      </c>
      <c r="Y96" s="88" t="s">
        <v>68</v>
      </c>
      <c r="Z96" s="10" t="s">
        <v>38</v>
      </c>
      <c r="AA96" s="62" t="str">
        <f t="shared" ref="AA96:AA121" si="260">IF(OR(W96="W",W96="เลือก",W96="U",W96="F"),0,B96)</f>
        <v>หน่วยกิต</v>
      </c>
      <c r="AB96" s="10" t="s">
        <v>74</v>
      </c>
      <c r="AC96" s="9" t="s">
        <v>75</v>
      </c>
      <c r="AD96" s="9" t="s">
        <v>76</v>
      </c>
      <c r="AE96" s="9" t="s">
        <v>38</v>
      </c>
      <c r="AF96" s="9" t="s">
        <v>77</v>
      </c>
      <c r="AG96" s="9" t="s">
        <v>78</v>
      </c>
      <c r="AH96" s="8" t="s">
        <v>35</v>
      </c>
      <c r="AI96" s="10" t="s">
        <v>34</v>
      </c>
      <c r="AJ96" s="10" t="s">
        <v>14</v>
      </c>
      <c r="AK96" s="8" t="s">
        <v>9</v>
      </c>
    </row>
    <row r="97" spans="1:37" ht="21.75" customHeight="1" x14ac:dyDescent="0.5">
      <c r="A97" s="91"/>
      <c r="B97" s="92"/>
      <c r="C97" s="93" t="s">
        <v>0</v>
      </c>
      <c r="D97" s="93" t="b">
        <f>IF(C97="A",4,IF(C97="B+",3.5,IF(C97="B",3,IF(C97="C+",2.5,IF(C97="C",2,IF(C97="D+",1.5,IF(C97="D",1,IF(C97="F",0,IF(C97="S","")))))))))</f>
        <v>0</v>
      </c>
      <c r="E97" s="93" t="b">
        <f>IF(C97="A",4,IF(C97="B+",3.5,IF(C97="B",3,IF(C97="C+",2.5,IF(C97="C",2,IF(C97="D+",1.5,IF(C97="D",1,IF(C97="F",0,IF(C97="W",FALSE)))))))))</f>
        <v>0</v>
      </c>
      <c r="F97" s="93">
        <f>IF(C97="เลือก",0,IF(C97="W",0,1))</f>
        <v>0</v>
      </c>
      <c r="G97" s="93">
        <f t="shared" ref="G97:G121" si="261">IF(OR(C97="W",C97="เลือก",C97="U",C97="F"),0,B97)</f>
        <v>0</v>
      </c>
      <c r="H97" s="93" t="s">
        <v>0</v>
      </c>
      <c r="I97" s="93" t="b">
        <f>IF(H97="A",4,IF(H97="B+",3.5,IF(H97="B",3,IF(H97="C+",2.5,IF(H97="C",2,IF(H97="D+",1.5,IF(H97="D",1,IF(H97="F",0,IF(H97="S","")))))))))</f>
        <v>0</v>
      </c>
      <c r="J97" s="93" t="b">
        <f>IF(H97="A",4,IF(H97="B+",3.5,IF(H97="B",3,IF(H97="C+",2.5,IF(H97="C",2,IF(H97="D+",1.5,IF(H97="D",1,IF(H97="F",0,IF(H97="W",FALSE)))))))))</f>
        <v>0</v>
      </c>
      <c r="K97" s="93">
        <f>IF(H97="เลือก",0,IF(H97="W",0,1))</f>
        <v>0</v>
      </c>
      <c r="L97" s="93">
        <f t="shared" ref="L97:L121" si="262">IF(OR(H97="W",H97="เลือก",H97="U",H97="F"),0,B97)</f>
        <v>0</v>
      </c>
      <c r="M97" s="93" t="s">
        <v>0</v>
      </c>
      <c r="N97" s="93" t="b">
        <f>IF(M97="A",4,IF(M97="B+",3.5,IF(M97="B",3,IF(M97="C+",2.5,IF(M97="C",2,IF(M97="D+",1.5,IF(M97="D",1,IF(M97="F",0,IF(M97="S","")))))))))</f>
        <v>0</v>
      </c>
      <c r="O97" s="93" t="b">
        <f>IF(M97="A",4,IF(M97="B+",3.5,IF(M97="B",3,IF(M97="C+",2.5,IF(M97="C",2,IF(M97="D+",1.5,IF(M97="D",1,IF(M97="F",0,IF(M97="W",FALSE)))))))))</f>
        <v>0</v>
      </c>
      <c r="P97" s="93">
        <f>IF(M97="เลือก",0,IF(M97="W",0,1))</f>
        <v>0</v>
      </c>
      <c r="Q97" s="93">
        <f t="shared" si="258"/>
        <v>0</v>
      </c>
      <c r="R97" s="93" t="s">
        <v>0</v>
      </c>
      <c r="S97" s="94" t="b">
        <f>IF(R97="A",4,IF(R97="B+",3.5,IF(R97="B",3,IF(R97="C+",2.5,IF(R97="C",2,IF(R97="D+",1.5,IF(R97="D",1,IF(R97="F",0,IF(R97="S","")))))))))</f>
        <v>0</v>
      </c>
      <c r="T97" s="94" t="b">
        <f>IF(R97="A",4,IF(R97="B+",3.5,IF(R97="B",3,IF(R97="C+",2.5,IF(R97="C",2,IF(R97="D+",1.5,IF(R97="D",1,IF(R97="F",0,IF(R97="W",FALSE)))))))))</f>
        <v>0</v>
      </c>
      <c r="U97" s="94">
        <f>IF(R97="เลือก",0,IF(R97="W",0,1))</f>
        <v>0</v>
      </c>
      <c r="V97" s="94">
        <f t="shared" si="259"/>
        <v>0</v>
      </c>
      <c r="W97" s="95" t="s">
        <v>0</v>
      </c>
      <c r="X97" s="94" t="b">
        <f t="shared" si="185"/>
        <v>0</v>
      </c>
      <c r="Y97" s="94">
        <f t="shared" si="186"/>
        <v>0</v>
      </c>
      <c r="Z97" s="94">
        <f t="shared" si="187"/>
        <v>0</v>
      </c>
      <c r="AA97" s="95">
        <f t="shared" si="260"/>
        <v>0</v>
      </c>
      <c r="AB97" s="93" t="s">
        <v>0</v>
      </c>
      <c r="AC97" s="94" t="b">
        <f t="shared" ref="AC97:AC121" si="263">IF(AB97="A",4,IF(AB97="B+",3.5,IF(AB97="B",3,IF(AB97="C+",2.5,IF(AB97="C",2,IF(AB97="D+",1.5,IF(AB97="D",1,IF(AB97="F",0,IF(AB97="W","FALSE",IF(AB97="S",TRUE,IF(AB97="U",FALSE)))))))))))</f>
        <v>0</v>
      </c>
      <c r="AD97" s="94">
        <f t="shared" ref="AD97:AD121" si="264">IF(OR(AB97="เลือก",AB97="W",AB97="S",AB97="U"),0,AC97)</f>
        <v>0</v>
      </c>
      <c r="AE97" s="94">
        <f t="shared" ref="AE97:AE121" si="265">IF(OR(AB97="เลือก",AB97="W",AB97="U"),0,1)</f>
        <v>0</v>
      </c>
      <c r="AF97" s="94">
        <f t="shared" ref="AF97:AF121" si="266">IF(OR(AB97="W",AB97="เลือก",AB97="U",AB97="F"),0,B97)</f>
        <v>0</v>
      </c>
      <c r="AG97" s="94">
        <f t="shared" ref="AG97:AG121" si="267">G97+L97+Q97+V97+AA97+AF97</f>
        <v>0</v>
      </c>
      <c r="AH97" s="94">
        <f t="shared" si="189"/>
        <v>0</v>
      </c>
      <c r="AI97" s="94">
        <f t="shared" si="190"/>
        <v>0</v>
      </c>
      <c r="AJ97" s="95">
        <f t="shared" si="191"/>
        <v>0</v>
      </c>
      <c r="AK97" s="95">
        <f t="shared" ref="AK97:AK121" si="268">AH97*B97</f>
        <v>0</v>
      </c>
    </row>
    <row r="98" spans="1:37" ht="21.75" customHeight="1" x14ac:dyDescent="0.5">
      <c r="A98" s="91"/>
      <c r="B98" s="92"/>
      <c r="C98" s="93" t="s">
        <v>0</v>
      </c>
      <c r="D98" s="93" t="b">
        <f t="shared" ref="D98:D107" si="269">IF(C98="A",4,IF(C98="B+",3.5,IF(C98="B",3,IF(C98="C+",2.5,IF(C98="C",2,IF(C98="D+",1.5,IF(C98="D",1,IF(C98="F",0,IF(C98="S","")))))))))</f>
        <v>0</v>
      </c>
      <c r="E98" s="93" t="b">
        <f t="shared" ref="E98:E107" si="270">IF(C98="A",4,IF(C98="B+",3.5,IF(C98="B",3,IF(C98="C+",2.5,IF(C98="C",2,IF(C98="D+",1.5,IF(C98="D",1,IF(C98="F",0,IF(C98="W",FALSE)))))))))</f>
        <v>0</v>
      </c>
      <c r="F98" s="93">
        <f t="shared" ref="F98:F107" si="271">IF(C98="เลือก",0,IF(C98="W",0,1))</f>
        <v>0</v>
      </c>
      <c r="G98" s="93">
        <f t="shared" si="261"/>
        <v>0</v>
      </c>
      <c r="H98" s="93" t="s">
        <v>0</v>
      </c>
      <c r="I98" s="93" t="b">
        <f t="shared" ref="I98:I107" si="272">IF(H98="A",4,IF(H98="B+",3.5,IF(H98="B",3,IF(H98="C+",2.5,IF(H98="C",2,IF(H98="D+",1.5,IF(H98="D",1,IF(H98="F",0,IF(H98="S","")))))))))</f>
        <v>0</v>
      </c>
      <c r="J98" s="93" t="b">
        <f t="shared" ref="J98:J107" si="273">IF(H98="A",4,IF(H98="B+",3.5,IF(H98="B",3,IF(H98="C+",2.5,IF(H98="C",2,IF(H98="D+",1.5,IF(H98="D",1,IF(H98="F",0,IF(H98="W",FALSE)))))))))</f>
        <v>0</v>
      </c>
      <c r="K98" s="93">
        <f t="shared" ref="K98:K107" si="274">IF(H98="เลือก",0,IF(H98="W",0,1))</f>
        <v>0</v>
      </c>
      <c r="L98" s="93">
        <f t="shared" si="262"/>
        <v>0</v>
      </c>
      <c r="M98" s="93" t="s">
        <v>0</v>
      </c>
      <c r="N98" s="93" t="b">
        <f t="shared" ref="N98:N107" si="275">IF(M98="A",4,IF(M98="B+",3.5,IF(M98="B",3,IF(M98="C+",2.5,IF(M98="C",2,IF(M98="D+",1.5,IF(M98="D",1,IF(M98="F",0,IF(M98="S","")))))))))</f>
        <v>0</v>
      </c>
      <c r="O98" s="93" t="b">
        <f t="shared" ref="O98:O107" si="276">IF(M98="A",4,IF(M98="B+",3.5,IF(M98="B",3,IF(M98="C+",2.5,IF(M98="C",2,IF(M98="D+",1.5,IF(M98="D",1,IF(M98="F",0,IF(M98="W",FALSE)))))))))</f>
        <v>0</v>
      </c>
      <c r="P98" s="93">
        <f t="shared" ref="P98:P107" si="277">IF(M98="เลือก",0,IF(M98="W",0,1))</f>
        <v>0</v>
      </c>
      <c r="Q98" s="93">
        <f t="shared" si="258"/>
        <v>0</v>
      </c>
      <c r="R98" s="93" t="s">
        <v>0</v>
      </c>
      <c r="S98" s="94" t="b">
        <f t="shared" ref="S98:S107" si="278">IF(R98="A",4,IF(R98="B+",3.5,IF(R98="B",3,IF(R98="C+",2.5,IF(R98="C",2,IF(R98="D+",1.5,IF(R98="D",1,IF(R98="F",0,IF(R98="S","")))))))))</f>
        <v>0</v>
      </c>
      <c r="T98" s="94" t="b">
        <f t="shared" ref="T98:T107" si="279">IF(R98="A",4,IF(R98="B+",3.5,IF(R98="B",3,IF(R98="C+",2.5,IF(R98="C",2,IF(R98="D+",1.5,IF(R98="D",1,IF(R98="F",0,IF(R98="W",FALSE)))))))))</f>
        <v>0</v>
      </c>
      <c r="U98" s="94">
        <f t="shared" ref="U98:U107" si="280">IF(R98="เลือก",0,IF(R98="W",0,1))</f>
        <v>0</v>
      </c>
      <c r="V98" s="94">
        <f t="shared" si="259"/>
        <v>0</v>
      </c>
      <c r="W98" s="95" t="s">
        <v>0</v>
      </c>
      <c r="X98" s="94" t="b">
        <f t="shared" si="185"/>
        <v>0</v>
      </c>
      <c r="Y98" s="94">
        <f t="shared" si="186"/>
        <v>0</v>
      </c>
      <c r="Z98" s="94">
        <f t="shared" si="187"/>
        <v>0</v>
      </c>
      <c r="AA98" s="95">
        <f t="shared" si="260"/>
        <v>0</v>
      </c>
      <c r="AB98" s="93" t="s">
        <v>0</v>
      </c>
      <c r="AC98" s="94" t="b">
        <f t="shared" si="263"/>
        <v>0</v>
      </c>
      <c r="AD98" s="94">
        <f t="shared" si="264"/>
        <v>0</v>
      </c>
      <c r="AE98" s="94">
        <f t="shared" si="265"/>
        <v>0</v>
      </c>
      <c r="AF98" s="94">
        <f t="shared" si="266"/>
        <v>0</v>
      </c>
      <c r="AG98" s="94">
        <f t="shared" si="267"/>
        <v>0</v>
      </c>
      <c r="AH98" s="94">
        <f t="shared" si="189"/>
        <v>0</v>
      </c>
      <c r="AI98" s="94">
        <f t="shared" si="190"/>
        <v>0</v>
      </c>
      <c r="AJ98" s="95">
        <f t="shared" si="191"/>
        <v>0</v>
      </c>
      <c r="AK98" s="95">
        <f t="shared" si="268"/>
        <v>0</v>
      </c>
    </row>
    <row r="99" spans="1:37" ht="21.75" customHeight="1" x14ac:dyDescent="0.5">
      <c r="A99" s="91"/>
      <c r="B99" s="92"/>
      <c r="C99" s="93" t="s">
        <v>0</v>
      </c>
      <c r="D99" s="93" t="b">
        <f t="shared" si="269"/>
        <v>0</v>
      </c>
      <c r="E99" s="93" t="b">
        <f t="shared" si="270"/>
        <v>0</v>
      </c>
      <c r="F99" s="93">
        <f t="shared" si="271"/>
        <v>0</v>
      </c>
      <c r="G99" s="93">
        <f t="shared" si="261"/>
        <v>0</v>
      </c>
      <c r="H99" s="93" t="s">
        <v>0</v>
      </c>
      <c r="I99" s="93" t="b">
        <f t="shared" si="272"/>
        <v>0</v>
      </c>
      <c r="J99" s="93" t="b">
        <f t="shared" si="273"/>
        <v>0</v>
      </c>
      <c r="K99" s="93">
        <f t="shared" si="274"/>
        <v>0</v>
      </c>
      <c r="L99" s="93">
        <f t="shared" si="262"/>
        <v>0</v>
      </c>
      <c r="M99" s="93" t="s">
        <v>0</v>
      </c>
      <c r="N99" s="93" t="b">
        <f t="shared" si="275"/>
        <v>0</v>
      </c>
      <c r="O99" s="93" t="b">
        <f t="shared" si="276"/>
        <v>0</v>
      </c>
      <c r="P99" s="93">
        <f t="shared" si="277"/>
        <v>0</v>
      </c>
      <c r="Q99" s="93">
        <f t="shared" si="258"/>
        <v>0</v>
      </c>
      <c r="R99" s="93" t="s">
        <v>0</v>
      </c>
      <c r="S99" s="94" t="b">
        <f t="shared" si="278"/>
        <v>0</v>
      </c>
      <c r="T99" s="94" t="b">
        <f t="shared" si="279"/>
        <v>0</v>
      </c>
      <c r="U99" s="94">
        <f t="shared" si="280"/>
        <v>0</v>
      </c>
      <c r="V99" s="94">
        <f t="shared" si="259"/>
        <v>0</v>
      </c>
      <c r="W99" s="95" t="s">
        <v>0</v>
      </c>
      <c r="X99" s="94" t="b">
        <f t="shared" si="185"/>
        <v>0</v>
      </c>
      <c r="Y99" s="94">
        <f t="shared" si="186"/>
        <v>0</v>
      </c>
      <c r="Z99" s="94">
        <f t="shared" si="187"/>
        <v>0</v>
      </c>
      <c r="AA99" s="95">
        <f t="shared" si="260"/>
        <v>0</v>
      </c>
      <c r="AB99" s="93" t="s">
        <v>0</v>
      </c>
      <c r="AC99" s="94" t="b">
        <f t="shared" si="263"/>
        <v>0</v>
      </c>
      <c r="AD99" s="94">
        <f t="shared" si="264"/>
        <v>0</v>
      </c>
      <c r="AE99" s="94">
        <f t="shared" si="265"/>
        <v>0</v>
      </c>
      <c r="AF99" s="94">
        <f t="shared" si="266"/>
        <v>0</v>
      </c>
      <c r="AG99" s="94">
        <f t="shared" si="267"/>
        <v>0</v>
      </c>
      <c r="AH99" s="94">
        <f t="shared" si="189"/>
        <v>0</v>
      </c>
      <c r="AI99" s="94">
        <f t="shared" si="190"/>
        <v>0</v>
      </c>
      <c r="AJ99" s="95">
        <f t="shared" si="191"/>
        <v>0</v>
      </c>
      <c r="AK99" s="95">
        <f t="shared" si="268"/>
        <v>0</v>
      </c>
    </row>
    <row r="100" spans="1:37" ht="21.75" customHeight="1" x14ac:dyDescent="0.5">
      <c r="A100" s="91"/>
      <c r="B100" s="92"/>
      <c r="C100" s="93" t="s">
        <v>0</v>
      </c>
      <c r="D100" s="93" t="b">
        <f t="shared" si="269"/>
        <v>0</v>
      </c>
      <c r="E100" s="93" t="b">
        <f t="shared" si="270"/>
        <v>0</v>
      </c>
      <c r="F100" s="93">
        <f t="shared" si="271"/>
        <v>0</v>
      </c>
      <c r="G100" s="93">
        <f t="shared" si="261"/>
        <v>0</v>
      </c>
      <c r="H100" s="93" t="s">
        <v>0</v>
      </c>
      <c r="I100" s="93" t="b">
        <f t="shared" si="272"/>
        <v>0</v>
      </c>
      <c r="J100" s="93" t="b">
        <f t="shared" si="273"/>
        <v>0</v>
      </c>
      <c r="K100" s="93">
        <f t="shared" si="274"/>
        <v>0</v>
      </c>
      <c r="L100" s="93">
        <f t="shared" si="262"/>
        <v>0</v>
      </c>
      <c r="M100" s="93" t="s">
        <v>0</v>
      </c>
      <c r="N100" s="93" t="b">
        <f t="shared" si="275"/>
        <v>0</v>
      </c>
      <c r="O100" s="93" t="b">
        <f t="shared" si="276"/>
        <v>0</v>
      </c>
      <c r="P100" s="93">
        <f t="shared" si="277"/>
        <v>0</v>
      </c>
      <c r="Q100" s="93">
        <f t="shared" si="258"/>
        <v>0</v>
      </c>
      <c r="R100" s="93" t="s">
        <v>0</v>
      </c>
      <c r="S100" s="94" t="b">
        <f t="shared" si="278"/>
        <v>0</v>
      </c>
      <c r="T100" s="94" t="b">
        <f t="shared" si="279"/>
        <v>0</v>
      </c>
      <c r="U100" s="94">
        <f t="shared" si="280"/>
        <v>0</v>
      </c>
      <c r="V100" s="94">
        <f t="shared" si="259"/>
        <v>0</v>
      </c>
      <c r="W100" s="95" t="s">
        <v>0</v>
      </c>
      <c r="X100" s="94" t="b">
        <f t="shared" si="185"/>
        <v>0</v>
      </c>
      <c r="Y100" s="94">
        <f t="shared" si="186"/>
        <v>0</v>
      </c>
      <c r="Z100" s="94">
        <f t="shared" si="187"/>
        <v>0</v>
      </c>
      <c r="AA100" s="95">
        <f t="shared" si="260"/>
        <v>0</v>
      </c>
      <c r="AB100" s="93" t="s">
        <v>0</v>
      </c>
      <c r="AC100" s="94" t="b">
        <f t="shared" si="263"/>
        <v>0</v>
      </c>
      <c r="AD100" s="94">
        <f t="shared" si="264"/>
        <v>0</v>
      </c>
      <c r="AE100" s="94">
        <f t="shared" si="265"/>
        <v>0</v>
      </c>
      <c r="AF100" s="94">
        <f t="shared" si="266"/>
        <v>0</v>
      </c>
      <c r="AG100" s="94">
        <f t="shared" si="267"/>
        <v>0</v>
      </c>
      <c r="AH100" s="94">
        <f t="shared" si="189"/>
        <v>0</v>
      </c>
      <c r="AI100" s="94">
        <f t="shared" si="190"/>
        <v>0</v>
      </c>
      <c r="AJ100" s="95">
        <f t="shared" si="191"/>
        <v>0</v>
      </c>
      <c r="AK100" s="95">
        <f t="shared" si="268"/>
        <v>0</v>
      </c>
    </row>
    <row r="101" spans="1:37" ht="21.75" customHeight="1" x14ac:dyDescent="0.5">
      <c r="A101" s="91"/>
      <c r="B101" s="92"/>
      <c r="C101" s="93" t="s">
        <v>0</v>
      </c>
      <c r="D101" s="93" t="b">
        <f t="shared" si="269"/>
        <v>0</v>
      </c>
      <c r="E101" s="93" t="b">
        <f t="shared" si="270"/>
        <v>0</v>
      </c>
      <c r="F101" s="93">
        <f t="shared" si="271"/>
        <v>0</v>
      </c>
      <c r="G101" s="93">
        <f t="shared" si="261"/>
        <v>0</v>
      </c>
      <c r="H101" s="93" t="s">
        <v>0</v>
      </c>
      <c r="I101" s="93" t="b">
        <f t="shared" si="272"/>
        <v>0</v>
      </c>
      <c r="J101" s="93" t="b">
        <f t="shared" si="273"/>
        <v>0</v>
      </c>
      <c r="K101" s="93">
        <f t="shared" si="274"/>
        <v>0</v>
      </c>
      <c r="L101" s="93">
        <f t="shared" si="262"/>
        <v>0</v>
      </c>
      <c r="M101" s="93" t="s">
        <v>0</v>
      </c>
      <c r="N101" s="93" t="b">
        <f t="shared" si="275"/>
        <v>0</v>
      </c>
      <c r="O101" s="93" t="b">
        <f t="shared" si="276"/>
        <v>0</v>
      </c>
      <c r="P101" s="93">
        <f t="shared" si="277"/>
        <v>0</v>
      </c>
      <c r="Q101" s="93">
        <f t="shared" si="258"/>
        <v>0</v>
      </c>
      <c r="R101" s="93" t="s">
        <v>0</v>
      </c>
      <c r="S101" s="94" t="b">
        <f t="shared" si="278"/>
        <v>0</v>
      </c>
      <c r="T101" s="94" t="b">
        <f t="shared" si="279"/>
        <v>0</v>
      </c>
      <c r="U101" s="94">
        <f t="shared" si="280"/>
        <v>0</v>
      </c>
      <c r="V101" s="94">
        <f t="shared" si="259"/>
        <v>0</v>
      </c>
      <c r="W101" s="95" t="s">
        <v>0</v>
      </c>
      <c r="X101" s="94" t="b">
        <f t="shared" si="185"/>
        <v>0</v>
      </c>
      <c r="Y101" s="94">
        <f t="shared" si="186"/>
        <v>0</v>
      </c>
      <c r="Z101" s="94">
        <f t="shared" si="187"/>
        <v>0</v>
      </c>
      <c r="AA101" s="95">
        <f t="shared" si="260"/>
        <v>0</v>
      </c>
      <c r="AB101" s="93" t="s">
        <v>0</v>
      </c>
      <c r="AC101" s="94" t="b">
        <f t="shared" si="263"/>
        <v>0</v>
      </c>
      <c r="AD101" s="94">
        <f t="shared" si="264"/>
        <v>0</v>
      </c>
      <c r="AE101" s="94">
        <f t="shared" si="265"/>
        <v>0</v>
      </c>
      <c r="AF101" s="94">
        <f t="shared" si="266"/>
        <v>0</v>
      </c>
      <c r="AG101" s="94">
        <f t="shared" si="267"/>
        <v>0</v>
      </c>
      <c r="AH101" s="94">
        <f t="shared" si="189"/>
        <v>0</v>
      </c>
      <c r="AI101" s="94">
        <f t="shared" si="190"/>
        <v>0</v>
      </c>
      <c r="AJ101" s="95">
        <f t="shared" si="191"/>
        <v>0</v>
      </c>
      <c r="AK101" s="95">
        <f t="shared" si="268"/>
        <v>0</v>
      </c>
    </row>
    <row r="102" spans="1:37" ht="21.75" customHeight="1" x14ac:dyDescent="0.5">
      <c r="A102" s="91"/>
      <c r="B102" s="92"/>
      <c r="C102" s="93" t="s">
        <v>0</v>
      </c>
      <c r="D102" s="93" t="b">
        <f t="shared" si="269"/>
        <v>0</v>
      </c>
      <c r="E102" s="93" t="b">
        <f t="shared" si="270"/>
        <v>0</v>
      </c>
      <c r="F102" s="93">
        <f t="shared" si="271"/>
        <v>0</v>
      </c>
      <c r="G102" s="93">
        <f t="shared" si="261"/>
        <v>0</v>
      </c>
      <c r="H102" s="93" t="s">
        <v>0</v>
      </c>
      <c r="I102" s="93" t="b">
        <f t="shared" si="272"/>
        <v>0</v>
      </c>
      <c r="J102" s="93" t="b">
        <f t="shared" si="273"/>
        <v>0</v>
      </c>
      <c r="K102" s="93">
        <f t="shared" si="274"/>
        <v>0</v>
      </c>
      <c r="L102" s="93">
        <f t="shared" si="262"/>
        <v>0</v>
      </c>
      <c r="M102" s="93" t="s">
        <v>0</v>
      </c>
      <c r="N102" s="93" t="b">
        <f t="shared" si="275"/>
        <v>0</v>
      </c>
      <c r="O102" s="93" t="b">
        <f t="shared" si="276"/>
        <v>0</v>
      </c>
      <c r="P102" s="93">
        <f t="shared" si="277"/>
        <v>0</v>
      </c>
      <c r="Q102" s="93">
        <f t="shared" si="258"/>
        <v>0</v>
      </c>
      <c r="R102" s="93" t="s">
        <v>0</v>
      </c>
      <c r="S102" s="94" t="b">
        <f t="shared" si="278"/>
        <v>0</v>
      </c>
      <c r="T102" s="94" t="b">
        <f t="shared" si="279"/>
        <v>0</v>
      </c>
      <c r="U102" s="94">
        <f t="shared" si="280"/>
        <v>0</v>
      </c>
      <c r="V102" s="94">
        <f t="shared" si="259"/>
        <v>0</v>
      </c>
      <c r="W102" s="95" t="s">
        <v>0</v>
      </c>
      <c r="X102" s="94" t="b">
        <f t="shared" si="185"/>
        <v>0</v>
      </c>
      <c r="Y102" s="94">
        <f t="shared" si="186"/>
        <v>0</v>
      </c>
      <c r="Z102" s="94">
        <f t="shared" si="187"/>
        <v>0</v>
      </c>
      <c r="AA102" s="95">
        <f t="shared" si="260"/>
        <v>0</v>
      </c>
      <c r="AB102" s="93" t="s">
        <v>0</v>
      </c>
      <c r="AC102" s="94" t="b">
        <f t="shared" si="263"/>
        <v>0</v>
      </c>
      <c r="AD102" s="94">
        <f t="shared" si="264"/>
        <v>0</v>
      </c>
      <c r="AE102" s="94">
        <f t="shared" si="265"/>
        <v>0</v>
      </c>
      <c r="AF102" s="94">
        <f t="shared" si="266"/>
        <v>0</v>
      </c>
      <c r="AG102" s="94">
        <f t="shared" si="267"/>
        <v>0</v>
      </c>
      <c r="AH102" s="94">
        <f t="shared" si="189"/>
        <v>0</v>
      </c>
      <c r="AI102" s="94">
        <f t="shared" si="190"/>
        <v>0</v>
      </c>
      <c r="AJ102" s="95">
        <f t="shared" si="191"/>
        <v>0</v>
      </c>
      <c r="AK102" s="95">
        <f t="shared" si="268"/>
        <v>0</v>
      </c>
    </row>
    <row r="103" spans="1:37" ht="21.75" customHeight="1" x14ac:dyDescent="0.5">
      <c r="A103" s="91"/>
      <c r="B103" s="92"/>
      <c r="C103" s="93" t="s">
        <v>0</v>
      </c>
      <c r="D103" s="93" t="b">
        <f t="shared" si="269"/>
        <v>0</v>
      </c>
      <c r="E103" s="93" t="b">
        <f t="shared" si="270"/>
        <v>0</v>
      </c>
      <c r="F103" s="93">
        <f t="shared" si="271"/>
        <v>0</v>
      </c>
      <c r="G103" s="93">
        <f t="shared" si="261"/>
        <v>0</v>
      </c>
      <c r="H103" s="93" t="s">
        <v>0</v>
      </c>
      <c r="I103" s="93" t="b">
        <f t="shared" si="272"/>
        <v>0</v>
      </c>
      <c r="J103" s="93" t="b">
        <f t="shared" si="273"/>
        <v>0</v>
      </c>
      <c r="K103" s="93">
        <f t="shared" si="274"/>
        <v>0</v>
      </c>
      <c r="L103" s="93">
        <f t="shared" si="262"/>
        <v>0</v>
      </c>
      <c r="M103" s="93" t="s">
        <v>0</v>
      </c>
      <c r="N103" s="93" t="b">
        <f t="shared" si="275"/>
        <v>0</v>
      </c>
      <c r="O103" s="93" t="b">
        <f t="shared" si="276"/>
        <v>0</v>
      </c>
      <c r="P103" s="93">
        <f t="shared" si="277"/>
        <v>0</v>
      </c>
      <c r="Q103" s="93">
        <f t="shared" si="258"/>
        <v>0</v>
      </c>
      <c r="R103" s="93" t="s">
        <v>0</v>
      </c>
      <c r="S103" s="94" t="b">
        <f t="shared" si="278"/>
        <v>0</v>
      </c>
      <c r="T103" s="94" t="b">
        <f t="shared" si="279"/>
        <v>0</v>
      </c>
      <c r="U103" s="94">
        <f t="shared" si="280"/>
        <v>0</v>
      </c>
      <c r="V103" s="94">
        <f t="shared" si="259"/>
        <v>0</v>
      </c>
      <c r="W103" s="95" t="s">
        <v>0</v>
      </c>
      <c r="X103" s="94" t="b">
        <f t="shared" si="185"/>
        <v>0</v>
      </c>
      <c r="Y103" s="94">
        <f t="shared" si="186"/>
        <v>0</v>
      </c>
      <c r="Z103" s="94">
        <f t="shared" si="187"/>
        <v>0</v>
      </c>
      <c r="AA103" s="95">
        <f t="shared" si="260"/>
        <v>0</v>
      </c>
      <c r="AB103" s="93" t="s">
        <v>0</v>
      </c>
      <c r="AC103" s="94" t="b">
        <f t="shared" si="263"/>
        <v>0</v>
      </c>
      <c r="AD103" s="94">
        <f t="shared" si="264"/>
        <v>0</v>
      </c>
      <c r="AE103" s="94">
        <f t="shared" si="265"/>
        <v>0</v>
      </c>
      <c r="AF103" s="94">
        <f t="shared" si="266"/>
        <v>0</v>
      </c>
      <c r="AG103" s="94">
        <f t="shared" si="267"/>
        <v>0</v>
      </c>
      <c r="AH103" s="94">
        <f t="shared" si="189"/>
        <v>0</v>
      </c>
      <c r="AI103" s="94">
        <f t="shared" si="190"/>
        <v>0</v>
      </c>
      <c r="AJ103" s="95">
        <f t="shared" si="191"/>
        <v>0</v>
      </c>
      <c r="AK103" s="95">
        <f t="shared" si="268"/>
        <v>0</v>
      </c>
    </row>
    <row r="104" spans="1:37" ht="21.75" customHeight="1" x14ac:dyDescent="0.5">
      <c r="A104" s="91"/>
      <c r="B104" s="92"/>
      <c r="C104" s="93" t="s">
        <v>0</v>
      </c>
      <c r="D104" s="93" t="b">
        <f t="shared" si="269"/>
        <v>0</v>
      </c>
      <c r="E104" s="93" t="b">
        <f t="shared" si="270"/>
        <v>0</v>
      </c>
      <c r="F104" s="93">
        <f t="shared" si="271"/>
        <v>0</v>
      </c>
      <c r="G104" s="93">
        <f t="shared" si="261"/>
        <v>0</v>
      </c>
      <c r="H104" s="93" t="s">
        <v>0</v>
      </c>
      <c r="I104" s="93" t="b">
        <f t="shared" si="272"/>
        <v>0</v>
      </c>
      <c r="J104" s="93" t="b">
        <f t="shared" si="273"/>
        <v>0</v>
      </c>
      <c r="K104" s="93">
        <f t="shared" si="274"/>
        <v>0</v>
      </c>
      <c r="L104" s="93">
        <f t="shared" si="262"/>
        <v>0</v>
      </c>
      <c r="M104" s="93" t="s">
        <v>0</v>
      </c>
      <c r="N104" s="93" t="b">
        <f t="shared" si="275"/>
        <v>0</v>
      </c>
      <c r="O104" s="93" t="b">
        <f t="shared" si="276"/>
        <v>0</v>
      </c>
      <c r="P104" s="93">
        <f t="shared" si="277"/>
        <v>0</v>
      </c>
      <c r="Q104" s="93">
        <f t="shared" si="258"/>
        <v>0</v>
      </c>
      <c r="R104" s="93" t="s">
        <v>0</v>
      </c>
      <c r="S104" s="94" t="b">
        <f t="shared" si="278"/>
        <v>0</v>
      </c>
      <c r="T104" s="94" t="b">
        <f t="shared" si="279"/>
        <v>0</v>
      </c>
      <c r="U104" s="94">
        <f t="shared" si="280"/>
        <v>0</v>
      </c>
      <c r="V104" s="94">
        <f t="shared" si="259"/>
        <v>0</v>
      </c>
      <c r="W104" s="95" t="s">
        <v>0</v>
      </c>
      <c r="X104" s="94" t="b">
        <f t="shared" si="185"/>
        <v>0</v>
      </c>
      <c r="Y104" s="94">
        <f t="shared" si="186"/>
        <v>0</v>
      </c>
      <c r="Z104" s="94">
        <f t="shared" si="187"/>
        <v>0</v>
      </c>
      <c r="AA104" s="95">
        <f t="shared" si="260"/>
        <v>0</v>
      </c>
      <c r="AB104" s="93" t="s">
        <v>0</v>
      </c>
      <c r="AC104" s="94" t="b">
        <f t="shared" si="263"/>
        <v>0</v>
      </c>
      <c r="AD104" s="94">
        <f t="shared" si="264"/>
        <v>0</v>
      </c>
      <c r="AE104" s="94">
        <f t="shared" si="265"/>
        <v>0</v>
      </c>
      <c r="AF104" s="94">
        <f t="shared" si="266"/>
        <v>0</v>
      </c>
      <c r="AG104" s="94">
        <f t="shared" si="267"/>
        <v>0</v>
      </c>
      <c r="AH104" s="94">
        <f t="shared" si="189"/>
        <v>0</v>
      </c>
      <c r="AI104" s="94">
        <f t="shared" si="190"/>
        <v>0</v>
      </c>
      <c r="AJ104" s="95">
        <f t="shared" si="191"/>
        <v>0</v>
      </c>
      <c r="AK104" s="95">
        <f t="shared" si="268"/>
        <v>0</v>
      </c>
    </row>
    <row r="105" spans="1:37" ht="21.75" customHeight="1" x14ac:dyDescent="0.5">
      <c r="A105" s="91"/>
      <c r="B105" s="92"/>
      <c r="C105" s="93" t="s">
        <v>0</v>
      </c>
      <c r="D105" s="93" t="b">
        <f t="shared" si="269"/>
        <v>0</v>
      </c>
      <c r="E105" s="93" t="b">
        <f t="shared" si="270"/>
        <v>0</v>
      </c>
      <c r="F105" s="93">
        <f t="shared" si="271"/>
        <v>0</v>
      </c>
      <c r="G105" s="93">
        <f t="shared" si="261"/>
        <v>0</v>
      </c>
      <c r="H105" s="93" t="s">
        <v>0</v>
      </c>
      <c r="I105" s="93" t="b">
        <f t="shared" si="272"/>
        <v>0</v>
      </c>
      <c r="J105" s="93" t="b">
        <f t="shared" si="273"/>
        <v>0</v>
      </c>
      <c r="K105" s="93">
        <f t="shared" si="274"/>
        <v>0</v>
      </c>
      <c r="L105" s="93">
        <f t="shared" si="262"/>
        <v>0</v>
      </c>
      <c r="M105" s="93" t="s">
        <v>0</v>
      </c>
      <c r="N105" s="93" t="b">
        <f t="shared" si="275"/>
        <v>0</v>
      </c>
      <c r="O105" s="93" t="b">
        <f t="shared" si="276"/>
        <v>0</v>
      </c>
      <c r="P105" s="93">
        <f t="shared" si="277"/>
        <v>0</v>
      </c>
      <c r="Q105" s="93">
        <f t="shared" si="258"/>
        <v>0</v>
      </c>
      <c r="R105" s="93" t="s">
        <v>0</v>
      </c>
      <c r="S105" s="94" t="b">
        <f t="shared" si="278"/>
        <v>0</v>
      </c>
      <c r="T105" s="94" t="b">
        <f t="shared" si="279"/>
        <v>0</v>
      </c>
      <c r="U105" s="94">
        <f t="shared" si="280"/>
        <v>0</v>
      </c>
      <c r="V105" s="94">
        <f t="shared" si="259"/>
        <v>0</v>
      </c>
      <c r="W105" s="95" t="s">
        <v>0</v>
      </c>
      <c r="X105" s="94" t="b">
        <f t="shared" si="185"/>
        <v>0</v>
      </c>
      <c r="Y105" s="94">
        <f t="shared" si="186"/>
        <v>0</v>
      </c>
      <c r="Z105" s="94">
        <f t="shared" si="187"/>
        <v>0</v>
      </c>
      <c r="AA105" s="95">
        <f t="shared" si="260"/>
        <v>0</v>
      </c>
      <c r="AB105" s="93" t="s">
        <v>0</v>
      </c>
      <c r="AC105" s="94" t="b">
        <f t="shared" si="263"/>
        <v>0</v>
      </c>
      <c r="AD105" s="94">
        <f t="shared" si="264"/>
        <v>0</v>
      </c>
      <c r="AE105" s="94">
        <f t="shared" si="265"/>
        <v>0</v>
      </c>
      <c r="AF105" s="94">
        <f t="shared" si="266"/>
        <v>0</v>
      </c>
      <c r="AG105" s="94">
        <f t="shared" si="267"/>
        <v>0</v>
      </c>
      <c r="AH105" s="94">
        <f t="shared" si="189"/>
        <v>0</v>
      </c>
      <c r="AI105" s="94">
        <f t="shared" si="190"/>
        <v>0</v>
      </c>
      <c r="AJ105" s="95">
        <f t="shared" si="191"/>
        <v>0</v>
      </c>
      <c r="AK105" s="95">
        <f t="shared" si="268"/>
        <v>0</v>
      </c>
    </row>
    <row r="106" spans="1:37" ht="21.75" customHeight="1" x14ac:dyDescent="0.5">
      <c r="A106" s="91"/>
      <c r="B106" s="92"/>
      <c r="C106" s="93" t="s">
        <v>0</v>
      </c>
      <c r="D106" s="93" t="b">
        <f t="shared" si="269"/>
        <v>0</v>
      </c>
      <c r="E106" s="93" t="b">
        <f t="shared" si="270"/>
        <v>0</v>
      </c>
      <c r="F106" s="93">
        <f t="shared" si="271"/>
        <v>0</v>
      </c>
      <c r="G106" s="93">
        <f t="shared" si="261"/>
        <v>0</v>
      </c>
      <c r="H106" s="93" t="s">
        <v>0</v>
      </c>
      <c r="I106" s="93" t="b">
        <f t="shared" si="272"/>
        <v>0</v>
      </c>
      <c r="J106" s="93" t="b">
        <f t="shared" si="273"/>
        <v>0</v>
      </c>
      <c r="K106" s="93">
        <f t="shared" si="274"/>
        <v>0</v>
      </c>
      <c r="L106" s="93">
        <f t="shared" si="262"/>
        <v>0</v>
      </c>
      <c r="M106" s="93" t="s">
        <v>0</v>
      </c>
      <c r="N106" s="93" t="b">
        <f t="shared" si="275"/>
        <v>0</v>
      </c>
      <c r="O106" s="93" t="b">
        <f t="shared" si="276"/>
        <v>0</v>
      </c>
      <c r="P106" s="93">
        <f t="shared" si="277"/>
        <v>0</v>
      </c>
      <c r="Q106" s="93">
        <f t="shared" si="258"/>
        <v>0</v>
      </c>
      <c r="R106" s="93" t="s">
        <v>0</v>
      </c>
      <c r="S106" s="94" t="b">
        <f t="shared" si="278"/>
        <v>0</v>
      </c>
      <c r="T106" s="94" t="b">
        <f t="shared" si="279"/>
        <v>0</v>
      </c>
      <c r="U106" s="94">
        <f t="shared" si="280"/>
        <v>0</v>
      </c>
      <c r="V106" s="94">
        <f t="shared" si="259"/>
        <v>0</v>
      </c>
      <c r="W106" s="95" t="s">
        <v>0</v>
      </c>
      <c r="X106" s="94" t="b">
        <f t="shared" si="185"/>
        <v>0</v>
      </c>
      <c r="Y106" s="94">
        <f t="shared" si="186"/>
        <v>0</v>
      </c>
      <c r="Z106" s="94">
        <f t="shared" si="187"/>
        <v>0</v>
      </c>
      <c r="AA106" s="95">
        <f t="shared" si="260"/>
        <v>0</v>
      </c>
      <c r="AB106" s="93" t="s">
        <v>0</v>
      </c>
      <c r="AC106" s="94" t="b">
        <f t="shared" si="263"/>
        <v>0</v>
      </c>
      <c r="AD106" s="94">
        <f t="shared" si="264"/>
        <v>0</v>
      </c>
      <c r="AE106" s="94">
        <f t="shared" si="265"/>
        <v>0</v>
      </c>
      <c r="AF106" s="94">
        <f t="shared" si="266"/>
        <v>0</v>
      </c>
      <c r="AG106" s="94">
        <f t="shared" si="267"/>
        <v>0</v>
      </c>
      <c r="AH106" s="94">
        <f t="shared" si="189"/>
        <v>0</v>
      </c>
      <c r="AI106" s="94">
        <f t="shared" si="190"/>
        <v>0</v>
      </c>
      <c r="AJ106" s="95">
        <f t="shared" si="191"/>
        <v>0</v>
      </c>
      <c r="AK106" s="95">
        <f t="shared" si="268"/>
        <v>0</v>
      </c>
    </row>
    <row r="107" spans="1:37" ht="21.75" customHeight="1" x14ac:dyDescent="0.5">
      <c r="A107" s="91"/>
      <c r="B107" s="92"/>
      <c r="C107" s="93" t="s">
        <v>0</v>
      </c>
      <c r="D107" s="93" t="b">
        <f t="shared" si="269"/>
        <v>0</v>
      </c>
      <c r="E107" s="93" t="b">
        <f t="shared" si="270"/>
        <v>0</v>
      </c>
      <c r="F107" s="93">
        <f t="shared" si="271"/>
        <v>0</v>
      </c>
      <c r="G107" s="93">
        <f t="shared" si="261"/>
        <v>0</v>
      </c>
      <c r="H107" s="93" t="s">
        <v>0</v>
      </c>
      <c r="I107" s="93" t="b">
        <f t="shared" si="272"/>
        <v>0</v>
      </c>
      <c r="J107" s="93" t="b">
        <f t="shared" si="273"/>
        <v>0</v>
      </c>
      <c r="K107" s="93">
        <f t="shared" si="274"/>
        <v>0</v>
      </c>
      <c r="L107" s="93">
        <f t="shared" si="262"/>
        <v>0</v>
      </c>
      <c r="M107" s="93" t="s">
        <v>0</v>
      </c>
      <c r="N107" s="93" t="b">
        <f t="shared" si="275"/>
        <v>0</v>
      </c>
      <c r="O107" s="93" t="b">
        <f t="shared" si="276"/>
        <v>0</v>
      </c>
      <c r="P107" s="93">
        <f t="shared" si="277"/>
        <v>0</v>
      </c>
      <c r="Q107" s="93">
        <f t="shared" si="258"/>
        <v>0</v>
      </c>
      <c r="R107" s="93" t="s">
        <v>0</v>
      </c>
      <c r="S107" s="94" t="b">
        <f t="shared" si="278"/>
        <v>0</v>
      </c>
      <c r="T107" s="94" t="b">
        <f t="shared" si="279"/>
        <v>0</v>
      </c>
      <c r="U107" s="94">
        <f t="shared" si="280"/>
        <v>0</v>
      </c>
      <c r="V107" s="94">
        <f t="shared" si="259"/>
        <v>0</v>
      </c>
      <c r="W107" s="95" t="s">
        <v>0</v>
      </c>
      <c r="X107" s="94" t="b">
        <f t="shared" si="185"/>
        <v>0</v>
      </c>
      <c r="Y107" s="94">
        <f t="shared" si="186"/>
        <v>0</v>
      </c>
      <c r="Z107" s="94">
        <f t="shared" si="187"/>
        <v>0</v>
      </c>
      <c r="AA107" s="95">
        <f t="shared" si="260"/>
        <v>0</v>
      </c>
      <c r="AB107" s="93" t="s">
        <v>0</v>
      </c>
      <c r="AC107" s="94" t="b">
        <f t="shared" si="263"/>
        <v>0</v>
      </c>
      <c r="AD107" s="94">
        <f t="shared" si="264"/>
        <v>0</v>
      </c>
      <c r="AE107" s="94">
        <f t="shared" si="265"/>
        <v>0</v>
      </c>
      <c r="AF107" s="94">
        <f t="shared" si="266"/>
        <v>0</v>
      </c>
      <c r="AG107" s="94">
        <f t="shared" si="267"/>
        <v>0</v>
      </c>
      <c r="AH107" s="94">
        <f t="shared" si="189"/>
        <v>0</v>
      </c>
      <c r="AI107" s="94">
        <f t="shared" si="190"/>
        <v>0</v>
      </c>
      <c r="AJ107" s="95">
        <f t="shared" si="191"/>
        <v>0</v>
      </c>
      <c r="AK107" s="95">
        <f t="shared" si="268"/>
        <v>0</v>
      </c>
    </row>
    <row r="108" spans="1:37" ht="21.75" customHeight="1" x14ac:dyDescent="0.5">
      <c r="A108" s="91"/>
      <c r="B108" s="92"/>
      <c r="C108" s="93" t="s">
        <v>0</v>
      </c>
      <c r="D108" s="93" t="b">
        <f t="shared" ref="D108:D113" si="281">IF(C108="A",4,IF(C108="B+",3.5,IF(C108="B",3,IF(C108="C+",2.5,IF(C108="C",2,IF(C108="D+",1.5,IF(C108="D",1,IF(C108="F",0,IF(C108="S","")))))))))</f>
        <v>0</v>
      </c>
      <c r="E108" s="93" t="b">
        <f t="shared" ref="E108:E113" si="282">IF(C108="A",4,IF(C108="B+",3.5,IF(C108="B",3,IF(C108="C+",2.5,IF(C108="C",2,IF(C108="D+",1.5,IF(C108="D",1,IF(C108="F",0,IF(C108="W",FALSE)))))))))</f>
        <v>0</v>
      </c>
      <c r="F108" s="93">
        <f t="shared" ref="F108:F113" si="283">IF(C108="เลือก",0,IF(C108="W",0,1))</f>
        <v>0</v>
      </c>
      <c r="G108" s="93">
        <f t="shared" si="261"/>
        <v>0</v>
      </c>
      <c r="H108" s="93" t="s">
        <v>0</v>
      </c>
      <c r="I108" s="93" t="b">
        <f t="shared" ref="I108:I112" si="284">IF(H108="A",4,IF(H108="B+",3.5,IF(H108="B",3,IF(H108="C+",2.5,IF(H108="C",2,IF(H108="D+",1.5,IF(H108="D",1,IF(H108="F",0,IF(H108="S","")))))))))</f>
        <v>0</v>
      </c>
      <c r="J108" s="93" t="b">
        <f t="shared" ref="J108:J113" si="285">IF(H108="A",4,IF(H108="B+",3.5,IF(H108="B",3,IF(H108="C+",2.5,IF(H108="C",2,IF(H108="D+",1.5,IF(H108="D",1,IF(H108="F",0,IF(H108="W",FALSE)))))))))</f>
        <v>0</v>
      </c>
      <c r="K108" s="93">
        <f t="shared" ref="K108:K112" si="286">IF(H108="เลือก",0,IF(H108="W",0,1))</f>
        <v>0</v>
      </c>
      <c r="L108" s="93">
        <f t="shared" si="262"/>
        <v>0</v>
      </c>
      <c r="M108" s="93" t="s">
        <v>0</v>
      </c>
      <c r="N108" s="93" t="b">
        <f t="shared" ref="N108:N113" si="287">IF(M108="A",4,IF(M108="B+",3.5,IF(M108="B",3,IF(M108="C+",2.5,IF(M108="C",2,IF(M108="D+",1.5,IF(M108="D",1,IF(M108="F",0,IF(M108="S","")))))))))</f>
        <v>0</v>
      </c>
      <c r="O108" s="93" t="b">
        <f t="shared" ref="O108:O112" si="288">IF(M108="A",4,IF(M108="B+",3.5,IF(M108="B",3,IF(M108="C+",2.5,IF(M108="C",2,IF(M108="D+",1.5,IF(M108="D",1,IF(M108="F",0,IF(M108="W",FALSE)))))))))</f>
        <v>0</v>
      </c>
      <c r="P108" s="93">
        <f t="shared" ref="P108:P112" si="289">IF(M108="เลือก",0,IF(M108="W",0,1))</f>
        <v>0</v>
      </c>
      <c r="Q108" s="93">
        <f t="shared" si="258"/>
        <v>0</v>
      </c>
      <c r="R108" s="93" t="s">
        <v>0</v>
      </c>
      <c r="S108" s="94" t="b">
        <f t="shared" ref="S108:S112" si="290">IF(R108="A",4,IF(R108="B+",3.5,IF(R108="B",3,IF(R108="C+",2.5,IF(R108="C",2,IF(R108="D+",1.5,IF(R108="D",1,IF(R108="F",0,IF(R108="S","")))))))))</f>
        <v>0</v>
      </c>
      <c r="T108" s="94" t="b">
        <f t="shared" ref="T108:T112" si="291">IF(R108="A",4,IF(R108="B+",3.5,IF(R108="B",3,IF(R108="C+",2.5,IF(R108="C",2,IF(R108="D+",1.5,IF(R108="D",1,IF(R108="F",0,IF(R108="W",FALSE)))))))))</f>
        <v>0</v>
      </c>
      <c r="U108" s="94">
        <f t="shared" ref="U108:U112" si="292">IF(R108="เลือก",0,IF(R108="W",0,1))</f>
        <v>0</v>
      </c>
      <c r="V108" s="94">
        <f t="shared" si="259"/>
        <v>0</v>
      </c>
      <c r="W108" s="95" t="s">
        <v>0</v>
      </c>
      <c r="X108" s="94" t="b">
        <f t="shared" si="185"/>
        <v>0</v>
      </c>
      <c r="Y108" s="94">
        <f t="shared" si="186"/>
        <v>0</v>
      </c>
      <c r="Z108" s="94">
        <f t="shared" si="187"/>
        <v>0</v>
      </c>
      <c r="AA108" s="95">
        <f t="shared" si="260"/>
        <v>0</v>
      </c>
      <c r="AB108" s="93" t="s">
        <v>0</v>
      </c>
      <c r="AC108" s="94" t="b">
        <f t="shared" si="263"/>
        <v>0</v>
      </c>
      <c r="AD108" s="94">
        <f t="shared" si="264"/>
        <v>0</v>
      </c>
      <c r="AE108" s="94">
        <f t="shared" si="265"/>
        <v>0</v>
      </c>
      <c r="AF108" s="94">
        <f t="shared" si="266"/>
        <v>0</v>
      </c>
      <c r="AG108" s="94">
        <f t="shared" si="267"/>
        <v>0</v>
      </c>
      <c r="AH108" s="94">
        <f t="shared" si="189"/>
        <v>0</v>
      </c>
      <c r="AI108" s="94">
        <f t="shared" si="190"/>
        <v>0</v>
      </c>
      <c r="AJ108" s="95">
        <f t="shared" si="191"/>
        <v>0</v>
      </c>
      <c r="AK108" s="95">
        <f t="shared" si="268"/>
        <v>0</v>
      </c>
    </row>
    <row r="109" spans="1:37" ht="21.75" customHeight="1" x14ac:dyDescent="0.5">
      <c r="A109" s="91"/>
      <c r="B109" s="92"/>
      <c r="C109" s="93" t="s">
        <v>0</v>
      </c>
      <c r="D109" s="93" t="b">
        <f t="shared" si="281"/>
        <v>0</v>
      </c>
      <c r="E109" s="93" t="b">
        <f t="shared" si="282"/>
        <v>0</v>
      </c>
      <c r="F109" s="93">
        <f t="shared" si="283"/>
        <v>0</v>
      </c>
      <c r="G109" s="93">
        <f t="shared" si="261"/>
        <v>0</v>
      </c>
      <c r="H109" s="93" t="s">
        <v>0</v>
      </c>
      <c r="I109" s="93" t="b">
        <f t="shared" si="284"/>
        <v>0</v>
      </c>
      <c r="J109" s="93" t="b">
        <f t="shared" si="285"/>
        <v>0</v>
      </c>
      <c r="K109" s="93">
        <f t="shared" si="286"/>
        <v>0</v>
      </c>
      <c r="L109" s="93">
        <f t="shared" si="262"/>
        <v>0</v>
      </c>
      <c r="M109" s="93" t="s">
        <v>0</v>
      </c>
      <c r="N109" s="93" t="b">
        <f t="shared" si="287"/>
        <v>0</v>
      </c>
      <c r="O109" s="93" t="b">
        <f t="shared" si="288"/>
        <v>0</v>
      </c>
      <c r="P109" s="93">
        <f t="shared" si="289"/>
        <v>0</v>
      </c>
      <c r="Q109" s="93">
        <f t="shared" si="258"/>
        <v>0</v>
      </c>
      <c r="R109" s="93" t="s">
        <v>0</v>
      </c>
      <c r="S109" s="94" t="b">
        <f t="shared" si="290"/>
        <v>0</v>
      </c>
      <c r="T109" s="94" t="b">
        <f t="shared" si="291"/>
        <v>0</v>
      </c>
      <c r="U109" s="94">
        <f t="shared" si="292"/>
        <v>0</v>
      </c>
      <c r="V109" s="94">
        <f t="shared" si="259"/>
        <v>0</v>
      </c>
      <c r="W109" s="95" t="s">
        <v>0</v>
      </c>
      <c r="X109" s="94" t="b">
        <f t="shared" si="185"/>
        <v>0</v>
      </c>
      <c r="Y109" s="94">
        <f t="shared" si="186"/>
        <v>0</v>
      </c>
      <c r="Z109" s="94">
        <f t="shared" si="187"/>
        <v>0</v>
      </c>
      <c r="AA109" s="95">
        <f t="shared" si="260"/>
        <v>0</v>
      </c>
      <c r="AB109" s="93" t="s">
        <v>0</v>
      </c>
      <c r="AC109" s="94" t="b">
        <f t="shared" si="263"/>
        <v>0</v>
      </c>
      <c r="AD109" s="94">
        <f t="shared" si="264"/>
        <v>0</v>
      </c>
      <c r="AE109" s="94">
        <f t="shared" si="265"/>
        <v>0</v>
      </c>
      <c r="AF109" s="94">
        <f t="shared" si="266"/>
        <v>0</v>
      </c>
      <c r="AG109" s="94">
        <f t="shared" si="267"/>
        <v>0</v>
      </c>
      <c r="AH109" s="94">
        <f t="shared" si="189"/>
        <v>0</v>
      </c>
      <c r="AI109" s="94">
        <f t="shared" si="190"/>
        <v>0</v>
      </c>
      <c r="AJ109" s="95">
        <f t="shared" si="191"/>
        <v>0</v>
      </c>
      <c r="AK109" s="95">
        <f t="shared" si="268"/>
        <v>0</v>
      </c>
    </row>
    <row r="110" spans="1:37" ht="21.75" customHeight="1" x14ac:dyDescent="0.5">
      <c r="A110" s="91"/>
      <c r="B110" s="92"/>
      <c r="C110" s="93" t="s">
        <v>0</v>
      </c>
      <c r="D110" s="93" t="b">
        <f t="shared" si="281"/>
        <v>0</v>
      </c>
      <c r="E110" s="93" t="b">
        <f t="shared" si="282"/>
        <v>0</v>
      </c>
      <c r="F110" s="93">
        <f t="shared" si="283"/>
        <v>0</v>
      </c>
      <c r="G110" s="93">
        <f t="shared" si="261"/>
        <v>0</v>
      </c>
      <c r="H110" s="93" t="s">
        <v>0</v>
      </c>
      <c r="I110" s="93" t="b">
        <f t="shared" si="284"/>
        <v>0</v>
      </c>
      <c r="J110" s="93" t="b">
        <f t="shared" si="285"/>
        <v>0</v>
      </c>
      <c r="K110" s="93">
        <f t="shared" si="286"/>
        <v>0</v>
      </c>
      <c r="L110" s="93">
        <f t="shared" si="262"/>
        <v>0</v>
      </c>
      <c r="M110" s="93" t="s">
        <v>0</v>
      </c>
      <c r="N110" s="93" t="b">
        <f t="shared" si="287"/>
        <v>0</v>
      </c>
      <c r="O110" s="93" t="b">
        <f t="shared" si="288"/>
        <v>0</v>
      </c>
      <c r="P110" s="93">
        <f t="shared" si="289"/>
        <v>0</v>
      </c>
      <c r="Q110" s="93">
        <f t="shared" si="258"/>
        <v>0</v>
      </c>
      <c r="R110" s="93" t="s">
        <v>0</v>
      </c>
      <c r="S110" s="94" t="b">
        <f t="shared" si="290"/>
        <v>0</v>
      </c>
      <c r="T110" s="94" t="b">
        <f t="shared" si="291"/>
        <v>0</v>
      </c>
      <c r="U110" s="94">
        <f t="shared" si="292"/>
        <v>0</v>
      </c>
      <c r="V110" s="94">
        <f t="shared" si="259"/>
        <v>0</v>
      </c>
      <c r="W110" s="95" t="s">
        <v>0</v>
      </c>
      <c r="X110" s="94" t="b">
        <f t="shared" si="185"/>
        <v>0</v>
      </c>
      <c r="Y110" s="94">
        <f t="shared" si="186"/>
        <v>0</v>
      </c>
      <c r="Z110" s="94">
        <f t="shared" si="187"/>
        <v>0</v>
      </c>
      <c r="AA110" s="95">
        <f t="shared" si="260"/>
        <v>0</v>
      </c>
      <c r="AB110" s="93" t="s">
        <v>0</v>
      </c>
      <c r="AC110" s="94" t="b">
        <f t="shared" si="263"/>
        <v>0</v>
      </c>
      <c r="AD110" s="94">
        <f t="shared" si="264"/>
        <v>0</v>
      </c>
      <c r="AE110" s="94">
        <f t="shared" si="265"/>
        <v>0</v>
      </c>
      <c r="AF110" s="94">
        <f t="shared" si="266"/>
        <v>0</v>
      </c>
      <c r="AG110" s="94">
        <f t="shared" si="267"/>
        <v>0</v>
      </c>
      <c r="AH110" s="94">
        <f t="shared" si="189"/>
        <v>0</v>
      </c>
      <c r="AI110" s="94">
        <f t="shared" si="190"/>
        <v>0</v>
      </c>
      <c r="AJ110" s="95">
        <f t="shared" si="191"/>
        <v>0</v>
      </c>
      <c r="AK110" s="95">
        <f t="shared" si="268"/>
        <v>0</v>
      </c>
    </row>
    <row r="111" spans="1:37" ht="21.75" customHeight="1" x14ac:dyDescent="0.5">
      <c r="A111" s="91"/>
      <c r="B111" s="92"/>
      <c r="C111" s="93" t="s">
        <v>0</v>
      </c>
      <c r="D111" s="93" t="b">
        <f t="shared" si="281"/>
        <v>0</v>
      </c>
      <c r="E111" s="93" t="b">
        <f t="shared" si="282"/>
        <v>0</v>
      </c>
      <c r="F111" s="93">
        <f t="shared" si="283"/>
        <v>0</v>
      </c>
      <c r="G111" s="93">
        <f t="shared" si="261"/>
        <v>0</v>
      </c>
      <c r="H111" s="93" t="s">
        <v>0</v>
      </c>
      <c r="I111" s="93" t="b">
        <f t="shared" si="284"/>
        <v>0</v>
      </c>
      <c r="J111" s="93" t="b">
        <f t="shared" si="285"/>
        <v>0</v>
      </c>
      <c r="K111" s="93">
        <f t="shared" si="286"/>
        <v>0</v>
      </c>
      <c r="L111" s="93">
        <f t="shared" si="262"/>
        <v>0</v>
      </c>
      <c r="M111" s="93" t="s">
        <v>0</v>
      </c>
      <c r="N111" s="93" t="b">
        <f t="shared" si="287"/>
        <v>0</v>
      </c>
      <c r="O111" s="93" t="b">
        <f t="shared" si="288"/>
        <v>0</v>
      </c>
      <c r="P111" s="93">
        <f t="shared" si="289"/>
        <v>0</v>
      </c>
      <c r="Q111" s="93">
        <f t="shared" si="258"/>
        <v>0</v>
      </c>
      <c r="R111" s="93" t="s">
        <v>0</v>
      </c>
      <c r="S111" s="94" t="b">
        <f t="shared" si="290"/>
        <v>0</v>
      </c>
      <c r="T111" s="94" t="b">
        <f t="shared" si="291"/>
        <v>0</v>
      </c>
      <c r="U111" s="94">
        <f t="shared" si="292"/>
        <v>0</v>
      </c>
      <c r="V111" s="94">
        <f t="shared" si="259"/>
        <v>0</v>
      </c>
      <c r="W111" s="95" t="s">
        <v>0</v>
      </c>
      <c r="X111" s="94" t="b">
        <f t="shared" si="185"/>
        <v>0</v>
      </c>
      <c r="Y111" s="94">
        <f t="shared" si="186"/>
        <v>0</v>
      </c>
      <c r="Z111" s="94">
        <f t="shared" si="187"/>
        <v>0</v>
      </c>
      <c r="AA111" s="95">
        <f t="shared" si="260"/>
        <v>0</v>
      </c>
      <c r="AB111" s="93" t="s">
        <v>0</v>
      </c>
      <c r="AC111" s="94" t="b">
        <f t="shared" si="263"/>
        <v>0</v>
      </c>
      <c r="AD111" s="94">
        <f t="shared" si="264"/>
        <v>0</v>
      </c>
      <c r="AE111" s="94">
        <f t="shared" si="265"/>
        <v>0</v>
      </c>
      <c r="AF111" s="94">
        <f t="shared" si="266"/>
        <v>0</v>
      </c>
      <c r="AG111" s="94">
        <f t="shared" si="267"/>
        <v>0</v>
      </c>
      <c r="AH111" s="94">
        <f t="shared" si="189"/>
        <v>0</v>
      </c>
      <c r="AI111" s="94">
        <f t="shared" si="190"/>
        <v>0</v>
      </c>
      <c r="AJ111" s="95">
        <f t="shared" si="191"/>
        <v>0</v>
      </c>
      <c r="AK111" s="95">
        <f t="shared" si="268"/>
        <v>0</v>
      </c>
    </row>
    <row r="112" spans="1:37" ht="21.75" customHeight="1" x14ac:dyDescent="0.5">
      <c r="A112" s="91"/>
      <c r="B112" s="92"/>
      <c r="C112" s="93" t="s">
        <v>0</v>
      </c>
      <c r="D112" s="93" t="b">
        <f t="shared" si="281"/>
        <v>0</v>
      </c>
      <c r="E112" s="93" t="b">
        <f t="shared" si="282"/>
        <v>0</v>
      </c>
      <c r="F112" s="93">
        <f t="shared" si="283"/>
        <v>0</v>
      </c>
      <c r="G112" s="93">
        <f t="shared" si="261"/>
        <v>0</v>
      </c>
      <c r="H112" s="93" t="s">
        <v>0</v>
      </c>
      <c r="I112" s="93" t="b">
        <f t="shared" si="284"/>
        <v>0</v>
      </c>
      <c r="J112" s="93" t="b">
        <f t="shared" si="285"/>
        <v>0</v>
      </c>
      <c r="K112" s="93">
        <f t="shared" si="286"/>
        <v>0</v>
      </c>
      <c r="L112" s="93">
        <f t="shared" si="262"/>
        <v>0</v>
      </c>
      <c r="M112" s="93" t="s">
        <v>0</v>
      </c>
      <c r="N112" s="93" t="b">
        <f t="shared" si="287"/>
        <v>0</v>
      </c>
      <c r="O112" s="93" t="b">
        <f t="shared" si="288"/>
        <v>0</v>
      </c>
      <c r="P112" s="93">
        <f t="shared" si="289"/>
        <v>0</v>
      </c>
      <c r="Q112" s="93">
        <f t="shared" si="258"/>
        <v>0</v>
      </c>
      <c r="R112" s="93" t="s">
        <v>0</v>
      </c>
      <c r="S112" s="94" t="b">
        <f t="shared" si="290"/>
        <v>0</v>
      </c>
      <c r="T112" s="94" t="b">
        <f t="shared" si="291"/>
        <v>0</v>
      </c>
      <c r="U112" s="94">
        <f t="shared" si="292"/>
        <v>0</v>
      </c>
      <c r="V112" s="94">
        <f t="shared" si="259"/>
        <v>0</v>
      </c>
      <c r="W112" s="95" t="s">
        <v>0</v>
      </c>
      <c r="X112" s="94" t="b">
        <f t="shared" si="185"/>
        <v>0</v>
      </c>
      <c r="Y112" s="94">
        <f t="shared" si="186"/>
        <v>0</v>
      </c>
      <c r="Z112" s="94">
        <f t="shared" si="187"/>
        <v>0</v>
      </c>
      <c r="AA112" s="95">
        <f t="shared" si="260"/>
        <v>0</v>
      </c>
      <c r="AB112" s="93" t="s">
        <v>0</v>
      </c>
      <c r="AC112" s="94" t="b">
        <f t="shared" si="263"/>
        <v>0</v>
      </c>
      <c r="AD112" s="94">
        <f t="shared" si="264"/>
        <v>0</v>
      </c>
      <c r="AE112" s="94">
        <f t="shared" si="265"/>
        <v>0</v>
      </c>
      <c r="AF112" s="94">
        <f t="shared" si="266"/>
        <v>0</v>
      </c>
      <c r="AG112" s="94">
        <f t="shared" si="267"/>
        <v>0</v>
      </c>
      <c r="AH112" s="94">
        <f t="shared" si="189"/>
        <v>0</v>
      </c>
      <c r="AI112" s="94">
        <f t="shared" si="190"/>
        <v>0</v>
      </c>
      <c r="AJ112" s="95">
        <f t="shared" si="191"/>
        <v>0</v>
      </c>
      <c r="AK112" s="95">
        <f t="shared" si="268"/>
        <v>0</v>
      </c>
    </row>
    <row r="113" spans="1:37" ht="21.75" customHeight="1" x14ac:dyDescent="0.5">
      <c r="A113" s="91"/>
      <c r="B113" s="92"/>
      <c r="C113" s="93" t="s">
        <v>0</v>
      </c>
      <c r="D113" s="93" t="b">
        <f t="shared" si="281"/>
        <v>0</v>
      </c>
      <c r="E113" s="93" t="b">
        <f t="shared" si="282"/>
        <v>0</v>
      </c>
      <c r="F113" s="93">
        <f t="shared" si="283"/>
        <v>0</v>
      </c>
      <c r="G113" s="93">
        <f t="shared" si="261"/>
        <v>0</v>
      </c>
      <c r="H113" s="93" t="s">
        <v>0</v>
      </c>
      <c r="I113" s="93" t="b">
        <f t="shared" ref="I113:I121" si="293">IF(H113="A",4,IF(H113="B+",3.5,IF(H113="B",3,IF(H113="C+",2.5,IF(H113="C",2,IF(H113="D+",1.5,IF(H113="D",1,IF(H113="F",0,IF(H113="S","")))))))))</f>
        <v>0</v>
      </c>
      <c r="J113" s="93" t="b">
        <f t="shared" si="285"/>
        <v>0</v>
      </c>
      <c r="K113" s="93">
        <f t="shared" ref="K113:K121" si="294">IF(H113="เลือก",0,IF(H113="W",0,1))</f>
        <v>0</v>
      </c>
      <c r="L113" s="93">
        <f t="shared" si="262"/>
        <v>0</v>
      </c>
      <c r="M113" s="93" t="s">
        <v>0</v>
      </c>
      <c r="N113" s="93" t="b">
        <f t="shared" si="287"/>
        <v>0</v>
      </c>
      <c r="O113" s="93" t="b">
        <f t="shared" ref="O113:O121" si="295">IF(M113="A",4,IF(M113="B+",3.5,IF(M113="B",3,IF(M113="C+",2.5,IF(M113="C",2,IF(M113="D+",1.5,IF(M113="D",1,IF(M113="F",0,IF(M113="W",FALSE)))))))))</f>
        <v>0</v>
      </c>
      <c r="P113" s="93">
        <f t="shared" ref="P113:P121" si="296">IF(M113&lt;&gt;"เลือก",1,0)</f>
        <v>0</v>
      </c>
      <c r="Q113" s="93">
        <f t="shared" si="258"/>
        <v>0</v>
      </c>
      <c r="R113" s="93" t="s">
        <v>0</v>
      </c>
      <c r="S113" s="94" t="b">
        <f t="shared" ref="S113:S121" si="297">IF(R113="A",4,IF(R113="B+",3.5,IF(R113="B",3,IF(R113="C+",2.5,IF(R113="C",2,IF(R113="D+",1.5,IF(R113="D",1,IF(R113="F",0,IF(R113="S","")))))))))</f>
        <v>0</v>
      </c>
      <c r="T113" s="94" t="b">
        <f t="shared" ref="T113:T121" si="298">IF(R113="A",4,IF(R113="B+",3.5,IF(R113="B",3,IF(R113="C+",2.5,IF(R113="C",2,IF(R113="D+",1.5,IF(R113="D",1,IF(R113="F",0,IF(R113="W",FALSE)))))))))</f>
        <v>0</v>
      </c>
      <c r="U113" s="94">
        <f t="shared" ref="U113:U121" si="299">IF(R113="เลือก",0,IF(R113="W",0,1))</f>
        <v>0</v>
      </c>
      <c r="V113" s="94">
        <f t="shared" si="259"/>
        <v>0</v>
      </c>
      <c r="W113" s="95" t="s">
        <v>0</v>
      </c>
      <c r="X113" s="94" t="b">
        <f t="shared" si="185"/>
        <v>0</v>
      </c>
      <c r="Y113" s="94">
        <f t="shared" si="186"/>
        <v>0</v>
      </c>
      <c r="Z113" s="94">
        <f t="shared" si="187"/>
        <v>0</v>
      </c>
      <c r="AA113" s="95">
        <f t="shared" si="260"/>
        <v>0</v>
      </c>
      <c r="AB113" s="93" t="s">
        <v>0</v>
      </c>
      <c r="AC113" s="94" t="b">
        <f t="shared" si="263"/>
        <v>0</v>
      </c>
      <c r="AD113" s="94">
        <f t="shared" si="264"/>
        <v>0</v>
      </c>
      <c r="AE113" s="94">
        <f t="shared" si="265"/>
        <v>0</v>
      </c>
      <c r="AF113" s="94">
        <f t="shared" si="266"/>
        <v>0</v>
      </c>
      <c r="AG113" s="94">
        <f t="shared" si="267"/>
        <v>0</v>
      </c>
      <c r="AH113" s="94">
        <f t="shared" si="189"/>
        <v>0</v>
      </c>
      <c r="AI113" s="94">
        <f t="shared" si="190"/>
        <v>0</v>
      </c>
      <c r="AJ113" s="95">
        <f t="shared" si="191"/>
        <v>0</v>
      </c>
      <c r="AK113" s="95">
        <f t="shared" si="268"/>
        <v>0</v>
      </c>
    </row>
    <row r="114" spans="1:37" ht="21.75" customHeight="1" x14ac:dyDescent="0.5">
      <c r="A114" s="91"/>
      <c r="B114" s="92"/>
      <c r="C114" s="93" t="s">
        <v>0</v>
      </c>
      <c r="D114" s="93" t="b">
        <f t="shared" ref="D114:D121" si="300">IF(C114="A",4,IF(C114="B+",3.5,IF(C114="B",3,IF(C114="C+",2.5,IF(C114="C",2,IF(C114="D+",1.5,IF(C114="D",1,IF(C114="F",0,IF(C114="S","")))))))))</f>
        <v>0</v>
      </c>
      <c r="E114" s="93" t="b">
        <f t="shared" ref="E114:E121" si="301">IF(C114="A",4,IF(C114="B+",3.5,IF(C114="B",3,IF(C114="C+",2.5,IF(C114="C",2,IF(C114="D+",1.5,IF(C114="D",1,IF(C114="F",0,IF(C114="W",FALSE)))))))))</f>
        <v>0</v>
      </c>
      <c r="F114" s="93">
        <f t="shared" ref="F114:F121" si="302">IF(C114="เลือก",0,IF(C114="W",0,1))</f>
        <v>0</v>
      </c>
      <c r="G114" s="93">
        <f t="shared" si="261"/>
        <v>0</v>
      </c>
      <c r="H114" s="93" t="s">
        <v>0</v>
      </c>
      <c r="I114" s="93" t="b">
        <f t="shared" si="293"/>
        <v>0</v>
      </c>
      <c r="J114" s="93" t="b">
        <f t="shared" ref="J114:J121" si="303">IF(H114="A",4,IF(H114="B+",3.5,IF(H114="B",3,IF(H114="C+",2.5,IF(H114="C",2,IF(H114="D+",1.5,IF(H114="D",1,IF(H114="F",0,IF(H114="W",FALSE)))))))))</f>
        <v>0</v>
      </c>
      <c r="K114" s="93">
        <f t="shared" si="294"/>
        <v>0</v>
      </c>
      <c r="L114" s="93">
        <f t="shared" si="262"/>
        <v>0</v>
      </c>
      <c r="M114" s="93" t="s">
        <v>0</v>
      </c>
      <c r="N114" s="93" t="b">
        <f>IF(M114="A",4,IF(M114="B+",3.5,IF(M114="B",3,IF(M114="C+",2.5,IF(M114="C",2,IF(M114="D+",1.5,IF(M114="D",1,IF(M114="F",0,IF(M114="S","")))))))))</f>
        <v>0</v>
      </c>
      <c r="O114" s="93" t="b">
        <f t="shared" si="295"/>
        <v>0</v>
      </c>
      <c r="P114" s="93">
        <f t="shared" si="296"/>
        <v>0</v>
      </c>
      <c r="Q114" s="93">
        <f t="shared" si="258"/>
        <v>0</v>
      </c>
      <c r="R114" s="93" t="s">
        <v>0</v>
      </c>
      <c r="S114" s="94" t="b">
        <f t="shared" si="297"/>
        <v>0</v>
      </c>
      <c r="T114" s="94" t="b">
        <f t="shared" si="298"/>
        <v>0</v>
      </c>
      <c r="U114" s="94">
        <f t="shared" si="299"/>
        <v>0</v>
      </c>
      <c r="V114" s="94">
        <f t="shared" si="259"/>
        <v>0</v>
      </c>
      <c r="W114" s="95" t="s">
        <v>0</v>
      </c>
      <c r="X114" s="94" t="b">
        <f t="shared" si="185"/>
        <v>0</v>
      </c>
      <c r="Y114" s="94">
        <f t="shared" si="186"/>
        <v>0</v>
      </c>
      <c r="Z114" s="94">
        <f t="shared" si="187"/>
        <v>0</v>
      </c>
      <c r="AA114" s="95">
        <f t="shared" si="260"/>
        <v>0</v>
      </c>
      <c r="AB114" s="93" t="s">
        <v>0</v>
      </c>
      <c r="AC114" s="94" t="b">
        <f t="shared" si="263"/>
        <v>0</v>
      </c>
      <c r="AD114" s="94">
        <f t="shared" si="264"/>
        <v>0</v>
      </c>
      <c r="AE114" s="94">
        <f t="shared" si="265"/>
        <v>0</v>
      </c>
      <c r="AF114" s="94">
        <f t="shared" si="266"/>
        <v>0</v>
      </c>
      <c r="AG114" s="94">
        <f t="shared" si="267"/>
        <v>0</v>
      </c>
      <c r="AH114" s="94">
        <f t="shared" si="189"/>
        <v>0</v>
      </c>
      <c r="AI114" s="94">
        <f t="shared" si="190"/>
        <v>0</v>
      </c>
      <c r="AJ114" s="95">
        <f t="shared" si="191"/>
        <v>0</v>
      </c>
      <c r="AK114" s="95">
        <f t="shared" si="268"/>
        <v>0</v>
      </c>
    </row>
    <row r="115" spans="1:37" ht="21.75" customHeight="1" x14ac:dyDescent="0.5">
      <c r="A115" s="91"/>
      <c r="B115" s="92"/>
      <c r="C115" s="93" t="s">
        <v>0</v>
      </c>
      <c r="D115" s="93" t="b">
        <f t="shared" si="300"/>
        <v>0</v>
      </c>
      <c r="E115" s="93" t="b">
        <f t="shared" si="301"/>
        <v>0</v>
      </c>
      <c r="F115" s="93">
        <f t="shared" si="302"/>
        <v>0</v>
      </c>
      <c r="G115" s="93">
        <f t="shared" si="261"/>
        <v>0</v>
      </c>
      <c r="H115" s="93" t="s">
        <v>0</v>
      </c>
      <c r="I115" s="93" t="b">
        <f t="shared" si="293"/>
        <v>0</v>
      </c>
      <c r="J115" s="93" t="b">
        <f t="shared" si="303"/>
        <v>0</v>
      </c>
      <c r="K115" s="93">
        <f t="shared" si="294"/>
        <v>0</v>
      </c>
      <c r="L115" s="93">
        <f t="shared" si="262"/>
        <v>0</v>
      </c>
      <c r="M115" s="93" t="s">
        <v>0</v>
      </c>
      <c r="N115" s="93" t="b">
        <f t="shared" ref="N115:N121" si="304">IF(M115="A",4,IF(M115="B+",3.5,IF(M115="B",3,IF(M115="C+",2.5,IF(M115="C",2,IF(M115="D+",1.5,IF(M115="D",1,IF(M115="F",0,IF(M115="S","")))))))))</f>
        <v>0</v>
      </c>
      <c r="O115" s="93" t="b">
        <f t="shared" si="295"/>
        <v>0</v>
      </c>
      <c r="P115" s="93">
        <f t="shared" si="296"/>
        <v>0</v>
      </c>
      <c r="Q115" s="93">
        <f t="shared" si="258"/>
        <v>0</v>
      </c>
      <c r="R115" s="93" t="s">
        <v>0</v>
      </c>
      <c r="S115" s="94" t="b">
        <f t="shared" si="297"/>
        <v>0</v>
      </c>
      <c r="T115" s="94" t="b">
        <f t="shared" si="298"/>
        <v>0</v>
      </c>
      <c r="U115" s="94">
        <f t="shared" si="299"/>
        <v>0</v>
      </c>
      <c r="V115" s="94">
        <f t="shared" si="259"/>
        <v>0</v>
      </c>
      <c r="W115" s="95" t="s">
        <v>0</v>
      </c>
      <c r="X115" s="94" t="b">
        <f t="shared" si="185"/>
        <v>0</v>
      </c>
      <c r="Y115" s="94">
        <f t="shared" si="186"/>
        <v>0</v>
      </c>
      <c r="Z115" s="94">
        <f t="shared" si="187"/>
        <v>0</v>
      </c>
      <c r="AA115" s="95">
        <f t="shared" si="260"/>
        <v>0</v>
      </c>
      <c r="AB115" s="93" t="s">
        <v>0</v>
      </c>
      <c r="AC115" s="94" t="b">
        <f t="shared" si="263"/>
        <v>0</v>
      </c>
      <c r="AD115" s="94">
        <f t="shared" si="264"/>
        <v>0</v>
      </c>
      <c r="AE115" s="94">
        <f t="shared" si="265"/>
        <v>0</v>
      </c>
      <c r="AF115" s="94">
        <f t="shared" si="266"/>
        <v>0</v>
      </c>
      <c r="AG115" s="94">
        <f t="shared" si="267"/>
        <v>0</v>
      </c>
      <c r="AH115" s="94">
        <f t="shared" si="189"/>
        <v>0</v>
      </c>
      <c r="AI115" s="94">
        <f t="shared" si="190"/>
        <v>0</v>
      </c>
      <c r="AJ115" s="95">
        <f t="shared" si="191"/>
        <v>0</v>
      </c>
      <c r="AK115" s="95">
        <f t="shared" si="268"/>
        <v>0</v>
      </c>
    </row>
    <row r="116" spans="1:37" ht="21.75" customHeight="1" x14ac:dyDescent="0.5">
      <c r="A116" s="91"/>
      <c r="B116" s="92"/>
      <c r="C116" s="93" t="s">
        <v>0</v>
      </c>
      <c r="D116" s="93" t="b">
        <f t="shared" si="300"/>
        <v>0</v>
      </c>
      <c r="E116" s="93" t="b">
        <f t="shared" si="301"/>
        <v>0</v>
      </c>
      <c r="F116" s="93">
        <f t="shared" si="302"/>
        <v>0</v>
      </c>
      <c r="G116" s="93">
        <f t="shared" si="261"/>
        <v>0</v>
      </c>
      <c r="H116" s="93" t="s">
        <v>0</v>
      </c>
      <c r="I116" s="93" t="b">
        <f t="shared" si="293"/>
        <v>0</v>
      </c>
      <c r="J116" s="93" t="b">
        <f t="shared" si="303"/>
        <v>0</v>
      </c>
      <c r="K116" s="93">
        <f t="shared" si="294"/>
        <v>0</v>
      </c>
      <c r="L116" s="93">
        <f t="shared" si="262"/>
        <v>0</v>
      </c>
      <c r="M116" s="93" t="s">
        <v>0</v>
      </c>
      <c r="N116" s="93" t="b">
        <f t="shared" si="304"/>
        <v>0</v>
      </c>
      <c r="O116" s="93" t="b">
        <f t="shared" si="295"/>
        <v>0</v>
      </c>
      <c r="P116" s="93">
        <f t="shared" si="296"/>
        <v>0</v>
      </c>
      <c r="Q116" s="93">
        <f t="shared" si="258"/>
        <v>0</v>
      </c>
      <c r="R116" s="93" t="s">
        <v>0</v>
      </c>
      <c r="S116" s="94" t="b">
        <f t="shared" si="297"/>
        <v>0</v>
      </c>
      <c r="T116" s="94" t="b">
        <f t="shared" si="298"/>
        <v>0</v>
      </c>
      <c r="U116" s="94">
        <f t="shared" si="299"/>
        <v>0</v>
      </c>
      <c r="V116" s="94">
        <f t="shared" si="259"/>
        <v>0</v>
      </c>
      <c r="W116" s="95" t="s">
        <v>0</v>
      </c>
      <c r="X116" s="94" t="b">
        <f t="shared" si="185"/>
        <v>0</v>
      </c>
      <c r="Y116" s="94">
        <f t="shared" si="186"/>
        <v>0</v>
      </c>
      <c r="Z116" s="94">
        <f t="shared" si="187"/>
        <v>0</v>
      </c>
      <c r="AA116" s="95">
        <f t="shared" si="260"/>
        <v>0</v>
      </c>
      <c r="AB116" s="93" t="s">
        <v>0</v>
      </c>
      <c r="AC116" s="94" t="b">
        <f t="shared" si="263"/>
        <v>0</v>
      </c>
      <c r="AD116" s="94">
        <f t="shared" si="264"/>
        <v>0</v>
      </c>
      <c r="AE116" s="94">
        <f t="shared" si="265"/>
        <v>0</v>
      </c>
      <c r="AF116" s="94">
        <f t="shared" si="266"/>
        <v>0</v>
      </c>
      <c r="AG116" s="94">
        <f t="shared" si="267"/>
        <v>0</v>
      </c>
      <c r="AH116" s="94">
        <f t="shared" si="189"/>
        <v>0</v>
      </c>
      <c r="AI116" s="94">
        <f t="shared" si="190"/>
        <v>0</v>
      </c>
      <c r="AJ116" s="95">
        <f t="shared" si="191"/>
        <v>0</v>
      </c>
      <c r="AK116" s="95">
        <f t="shared" si="268"/>
        <v>0</v>
      </c>
    </row>
    <row r="117" spans="1:37" ht="21.75" customHeight="1" x14ac:dyDescent="0.5">
      <c r="A117" s="91"/>
      <c r="B117" s="92"/>
      <c r="C117" s="93" t="s">
        <v>0</v>
      </c>
      <c r="D117" s="93" t="b">
        <f t="shared" si="300"/>
        <v>0</v>
      </c>
      <c r="E117" s="93" t="b">
        <f t="shared" si="301"/>
        <v>0</v>
      </c>
      <c r="F117" s="93">
        <f t="shared" si="302"/>
        <v>0</v>
      </c>
      <c r="G117" s="93">
        <f t="shared" si="261"/>
        <v>0</v>
      </c>
      <c r="H117" s="93" t="s">
        <v>0</v>
      </c>
      <c r="I117" s="93" t="b">
        <f t="shared" si="293"/>
        <v>0</v>
      </c>
      <c r="J117" s="93" t="b">
        <f t="shared" si="303"/>
        <v>0</v>
      </c>
      <c r="K117" s="93">
        <f t="shared" si="294"/>
        <v>0</v>
      </c>
      <c r="L117" s="93">
        <f t="shared" si="262"/>
        <v>0</v>
      </c>
      <c r="M117" s="93" t="s">
        <v>0</v>
      </c>
      <c r="N117" s="93" t="b">
        <f t="shared" si="304"/>
        <v>0</v>
      </c>
      <c r="O117" s="93" t="b">
        <f t="shared" si="295"/>
        <v>0</v>
      </c>
      <c r="P117" s="93">
        <f t="shared" si="296"/>
        <v>0</v>
      </c>
      <c r="Q117" s="93">
        <f t="shared" si="258"/>
        <v>0</v>
      </c>
      <c r="R117" s="93" t="s">
        <v>0</v>
      </c>
      <c r="S117" s="94" t="b">
        <f t="shared" si="297"/>
        <v>0</v>
      </c>
      <c r="T117" s="94" t="b">
        <f t="shared" si="298"/>
        <v>0</v>
      </c>
      <c r="U117" s="94">
        <f t="shared" si="299"/>
        <v>0</v>
      </c>
      <c r="V117" s="94">
        <f t="shared" si="259"/>
        <v>0</v>
      </c>
      <c r="W117" s="95" t="s">
        <v>0</v>
      </c>
      <c r="X117" s="94" t="b">
        <f t="shared" si="185"/>
        <v>0</v>
      </c>
      <c r="Y117" s="94">
        <f t="shared" si="186"/>
        <v>0</v>
      </c>
      <c r="Z117" s="94">
        <f t="shared" si="187"/>
        <v>0</v>
      </c>
      <c r="AA117" s="95">
        <f t="shared" si="260"/>
        <v>0</v>
      </c>
      <c r="AB117" s="93" t="s">
        <v>0</v>
      </c>
      <c r="AC117" s="94" t="b">
        <f t="shared" si="263"/>
        <v>0</v>
      </c>
      <c r="AD117" s="94">
        <f t="shared" si="264"/>
        <v>0</v>
      </c>
      <c r="AE117" s="94">
        <f t="shared" si="265"/>
        <v>0</v>
      </c>
      <c r="AF117" s="94">
        <f t="shared" si="266"/>
        <v>0</v>
      </c>
      <c r="AG117" s="94">
        <f t="shared" si="267"/>
        <v>0</v>
      </c>
      <c r="AH117" s="94">
        <f t="shared" si="189"/>
        <v>0</v>
      </c>
      <c r="AI117" s="94">
        <f t="shared" si="190"/>
        <v>0</v>
      </c>
      <c r="AJ117" s="95">
        <f t="shared" si="191"/>
        <v>0</v>
      </c>
      <c r="AK117" s="95">
        <f t="shared" si="268"/>
        <v>0</v>
      </c>
    </row>
    <row r="118" spans="1:37" ht="21.75" customHeight="1" x14ac:dyDescent="0.5">
      <c r="A118" s="91"/>
      <c r="B118" s="92"/>
      <c r="C118" s="93" t="s">
        <v>0</v>
      </c>
      <c r="D118" s="93" t="b">
        <f t="shared" si="300"/>
        <v>0</v>
      </c>
      <c r="E118" s="93" t="b">
        <f t="shared" si="301"/>
        <v>0</v>
      </c>
      <c r="F118" s="93">
        <f t="shared" si="302"/>
        <v>0</v>
      </c>
      <c r="G118" s="93">
        <f t="shared" si="261"/>
        <v>0</v>
      </c>
      <c r="H118" s="93" t="s">
        <v>0</v>
      </c>
      <c r="I118" s="93" t="b">
        <f t="shared" si="293"/>
        <v>0</v>
      </c>
      <c r="J118" s="93" t="b">
        <f t="shared" si="303"/>
        <v>0</v>
      </c>
      <c r="K118" s="93">
        <f t="shared" si="294"/>
        <v>0</v>
      </c>
      <c r="L118" s="93">
        <f t="shared" si="262"/>
        <v>0</v>
      </c>
      <c r="M118" s="93" t="s">
        <v>0</v>
      </c>
      <c r="N118" s="93" t="b">
        <f t="shared" si="304"/>
        <v>0</v>
      </c>
      <c r="O118" s="93" t="b">
        <f t="shared" si="295"/>
        <v>0</v>
      </c>
      <c r="P118" s="93">
        <f t="shared" si="296"/>
        <v>0</v>
      </c>
      <c r="Q118" s="93">
        <f t="shared" si="258"/>
        <v>0</v>
      </c>
      <c r="R118" s="93" t="s">
        <v>0</v>
      </c>
      <c r="S118" s="94" t="b">
        <f t="shared" si="297"/>
        <v>0</v>
      </c>
      <c r="T118" s="94" t="b">
        <f t="shared" si="298"/>
        <v>0</v>
      </c>
      <c r="U118" s="94">
        <f t="shared" si="299"/>
        <v>0</v>
      </c>
      <c r="V118" s="94">
        <f t="shared" si="259"/>
        <v>0</v>
      </c>
      <c r="W118" s="95" t="s">
        <v>0</v>
      </c>
      <c r="X118" s="94" t="b">
        <f t="shared" si="185"/>
        <v>0</v>
      </c>
      <c r="Y118" s="94">
        <f t="shared" si="186"/>
        <v>0</v>
      </c>
      <c r="Z118" s="94">
        <f t="shared" si="187"/>
        <v>0</v>
      </c>
      <c r="AA118" s="95">
        <f t="shared" si="260"/>
        <v>0</v>
      </c>
      <c r="AB118" s="93" t="s">
        <v>0</v>
      </c>
      <c r="AC118" s="94" t="b">
        <f t="shared" si="263"/>
        <v>0</v>
      </c>
      <c r="AD118" s="94">
        <f t="shared" si="264"/>
        <v>0</v>
      </c>
      <c r="AE118" s="94">
        <f t="shared" si="265"/>
        <v>0</v>
      </c>
      <c r="AF118" s="94">
        <f t="shared" si="266"/>
        <v>0</v>
      </c>
      <c r="AG118" s="94">
        <f t="shared" si="267"/>
        <v>0</v>
      </c>
      <c r="AH118" s="94">
        <f t="shared" si="189"/>
        <v>0</v>
      </c>
      <c r="AI118" s="94">
        <f t="shared" si="190"/>
        <v>0</v>
      </c>
      <c r="AJ118" s="95">
        <f t="shared" si="191"/>
        <v>0</v>
      </c>
      <c r="AK118" s="95">
        <f t="shared" si="268"/>
        <v>0</v>
      </c>
    </row>
    <row r="119" spans="1:37" ht="21.75" customHeight="1" x14ac:dyDescent="0.5">
      <c r="A119" s="91"/>
      <c r="B119" s="92"/>
      <c r="C119" s="93" t="s">
        <v>0</v>
      </c>
      <c r="D119" s="93" t="b">
        <f t="shared" si="300"/>
        <v>0</v>
      </c>
      <c r="E119" s="93" t="b">
        <f t="shared" si="301"/>
        <v>0</v>
      </c>
      <c r="F119" s="93">
        <f t="shared" si="302"/>
        <v>0</v>
      </c>
      <c r="G119" s="93">
        <f t="shared" si="261"/>
        <v>0</v>
      </c>
      <c r="H119" s="93" t="s">
        <v>0</v>
      </c>
      <c r="I119" s="93" t="b">
        <f t="shared" si="293"/>
        <v>0</v>
      </c>
      <c r="J119" s="93" t="b">
        <f t="shared" si="303"/>
        <v>0</v>
      </c>
      <c r="K119" s="93">
        <f t="shared" si="294"/>
        <v>0</v>
      </c>
      <c r="L119" s="93">
        <f t="shared" si="262"/>
        <v>0</v>
      </c>
      <c r="M119" s="93" t="s">
        <v>0</v>
      </c>
      <c r="N119" s="93" t="b">
        <f t="shared" si="304"/>
        <v>0</v>
      </c>
      <c r="O119" s="93" t="b">
        <f t="shared" si="295"/>
        <v>0</v>
      </c>
      <c r="P119" s="93">
        <f t="shared" si="296"/>
        <v>0</v>
      </c>
      <c r="Q119" s="93">
        <f t="shared" si="258"/>
        <v>0</v>
      </c>
      <c r="R119" s="93" t="s">
        <v>0</v>
      </c>
      <c r="S119" s="94" t="b">
        <f t="shared" si="297"/>
        <v>0</v>
      </c>
      <c r="T119" s="94" t="b">
        <f t="shared" si="298"/>
        <v>0</v>
      </c>
      <c r="U119" s="94">
        <f t="shared" si="299"/>
        <v>0</v>
      </c>
      <c r="V119" s="94">
        <f t="shared" si="259"/>
        <v>0</v>
      </c>
      <c r="W119" s="95" t="s">
        <v>0</v>
      </c>
      <c r="X119" s="94" t="b">
        <f t="shared" si="185"/>
        <v>0</v>
      </c>
      <c r="Y119" s="94">
        <f t="shared" si="186"/>
        <v>0</v>
      </c>
      <c r="Z119" s="94">
        <f t="shared" si="187"/>
        <v>0</v>
      </c>
      <c r="AA119" s="95">
        <f t="shared" si="260"/>
        <v>0</v>
      </c>
      <c r="AB119" s="93" t="s">
        <v>0</v>
      </c>
      <c r="AC119" s="94" t="b">
        <f t="shared" si="263"/>
        <v>0</v>
      </c>
      <c r="AD119" s="94">
        <f t="shared" si="264"/>
        <v>0</v>
      </c>
      <c r="AE119" s="94">
        <f t="shared" si="265"/>
        <v>0</v>
      </c>
      <c r="AF119" s="94">
        <f t="shared" si="266"/>
        <v>0</v>
      </c>
      <c r="AG119" s="94">
        <f t="shared" si="267"/>
        <v>0</v>
      </c>
      <c r="AH119" s="94">
        <f t="shared" si="189"/>
        <v>0</v>
      </c>
      <c r="AI119" s="94">
        <f t="shared" si="190"/>
        <v>0</v>
      </c>
      <c r="AJ119" s="95">
        <f t="shared" si="191"/>
        <v>0</v>
      </c>
      <c r="AK119" s="95">
        <f t="shared" si="268"/>
        <v>0</v>
      </c>
    </row>
    <row r="120" spans="1:37" ht="21.75" customHeight="1" x14ac:dyDescent="0.5">
      <c r="A120" s="91"/>
      <c r="B120" s="92"/>
      <c r="C120" s="93" t="s">
        <v>0</v>
      </c>
      <c r="D120" s="93" t="b">
        <f t="shared" si="300"/>
        <v>0</v>
      </c>
      <c r="E120" s="93" t="b">
        <f t="shared" si="301"/>
        <v>0</v>
      </c>
      <c r="F120" s="93">
        <f t="shared" si="302"/>
        <v>0</v>
      </c>
      <c r="G120" s="93">
        <f t="shared" si="261"/>
        <v>0</v>
      </c>
      <c r="H120" s="93" t="s">
        <v>0</v>
      </c>
      <c r="I120" s="93" t="b">
        <f t="shared" si="293"/>
        <v>0</v>
      </c>
      <c r="J120" s="93" t="b">
        <f t="shared" si="303"/>
        <v>0</v>
      </c>
      <c r="K120" s="93">
        <f t="shared" si="294"/>
        <v>0</v>
      </c>
      <c r="L120" s="93">
        <f t="shared" si="262"/>
        <v>0</v>
      </c>
      <c r="M120" s="93" t="s">
        <v>0</v>
      </c>
      <c r="N120" s="93" t="b">
        <f t="shared" si="304"/>
        <v>0</v>
      </c>
      <c r="O120" s="93" t="b">
        <f t="shared" si="295"/>
        <v>0</v>
      </c>
      <c r="P120" s="93">
        <f t="shared" si="296"/>
        <v>0</v>
      </c>
      <c r="Q120" s="93">
        <f t="shared" si="258"/>
        <v>0</v>
      </c>
      <c r="R120" s="93" t="s">
        <v>0</v>
      </c>
      <c r="S120" s="94" t="b">
        <f t="shared" si="297"/>
        <v>0</v>
      </c>
      <c r="T120" s="94" t="b">
        <f t="shared" si="298"/>
        <v>0</v>
      </c>
      <c r="U120" s="94">
        <f t="shared" si="299"/>
        <v>0</v>
      </c>
      <c r="V120" s="94">
        <f t="shared" si="259"/>
        <v>0</v>
      </c>
      <c r="W120" s="95" t="s">
        <v>0</v>
      </c>
      <c r="X120" s="94" t="b">
        <f t="shared" si="185"/>
        <v>0</v>
      </c>
      <c r="Y120" s="94">
        <f t="shared" si="186"/>
        <v>0</v>
      </c>
      <c r="Z120" s="94">
        <f t="shared" si="187"/>
        <v>0</v>
      </c>
      <c r="AA120" s="95">
        <f t="shared" si="260"/>
        <v>0</v>
      </c>
      <c r="AB120" s="93" t="s">
        <v>0</v>
      </c>
      <c r="AC120" s="94" t="b">
        <f t="shared" si="263"/>
        <v>0</v>
      </c>
      <c r="AD120" s="94">
        <f t="shared" si="264"/>
        <v>0</v>
      </c>
      <c r="AE120" s="94">
        <f t="shared" si="265"/>
        <v>0</v>
      </c>
      <c r="AF120" s="94">
        <f t="shared" si="266"/>
        <v>0</v>
      </c>
      <c r="AG120" s="94">
        <f t="shared" si="267"/>
        <v>0</v>
      </c>
      <c r="AH120" s="94">
        <f t="shared" si="189"/>
        <v>0</v>
      </c>
      <c r="AI120" s="94">
        <f t="shared" si="190"/>
        <v>0</v>
      </c>
      <c r="AJ120" s="95">
        <f t="shared" si="191"/>
        <v>0</v>
      </c>
      <c r="AK120" s="95">
        <f t="shared" si="268"/>
        <v>0</v>
      </c>
    </row>
    <row r="121" spans="1:37" ht="21.75" customHeight="1" x14ac:dyDescent="0.5">
      <c r="A121" s="91"/>
      <c r="B121" s="92"/>
      <c r="C121" s="93" t="s">
        <v>0</v>
      </c>
      <c r="D121" s="93" t="b">
        <f t="shared" si="300"/>
        <v>0</v>
      </c>
      <c r="E121" s="93" t="b">
        <f t="shared" si="301"/>
        <v>0</v>
      </c>
      <c r="F121" s="93">
        <f t="shared" si="302"/>
        <v>0</v>
      </c>
      <c r="G121" s="93">
        <f t="shared" si="261"/>
        <v>0</v>
      </c>
      <c r="H121" s="93" t="s">
        <v>0</v>
      </c>
      <c r="I121" s="93" t="b">
        <f t="shared" si="293"/>
        <v>0</v>
      </c>
      <c r="J121" s="93" t="b">
        <f t="shared" si="303"/>
        <v>0</v>
      </c>
      <c r="K121" s="93">
        <f t="shared" si="294"/>
        <v>0</v>
      </c>
      <c r="L121" s="93">
        <f t="shared" si="262"/>
        <v>0</v>
      </c>
      <c r="M121" s="93" t="s">
        <v>0</v>
      </c>
      <c r="N121" s="93" t="b">
        <f t="shared" si="304"/>
        <v>0</v>
      </c>
      <c r="O121" s="93" t="b">
        <f t="shared" si="295"/>
        <v>0</v>
      </c>
      <c r="P121" s="93">
        <f t="shared" si="296"/>
        <v>0</v>
      </c>
      <c r="Q121" s="93">
        <f t="shared" si="258"/>
        <v>0</v>
      </c>
      <c r="R121" s="93" t="s">
        <v>0</v>
      </c>
      <c r="S121" s="94" t="b">
        <f t="shared" si="297"/>
        <v>0</v>
      </c>
      <c r="T121" s="94" t="b">
        <f t="shared" si="298"/>
        <v>0</v>
      </c>
      <c r="U121" s="94">
        <f t="shared" si="299"/>
        <v>0</v>
      </c>
      <c r="V121" s="94">
        <f t="shared" si="259"/>
        <v>0</v>
      </c>
      <c r="W121" s="95" t="s">
        <v>0</v>
      </c>
      <c r="X121" s="94" t="b">
        <f t="shared" si="185"/>
        <v>0</v>
      </c>
      <c r="Y121" s="94">
        <f t="shared" si="186"/>
        <v>0</v>
      </c>
      <c r="Z121" s="94">
        <f t="shared" si="187"/>
        <v>0</v>
      </c>
      <c r="AA121" s="95">
        <f t="shared" si="260"/>
        <v>0</v>
      </c>
      <c r="AB121" s="93" t="s">
        <v>0</v>
      </c>
      <c r="AC121" s="94" t="b">
        <f t="shared" si="263"/>
        <v>0</v>
      </c>
      <c r="AD121" s="94">
        <f t="shared" si="264"/>
        <v>0</v>
      </c>
      <c r="AE121" s="94">
        <f t="shared" si="265"/>
        <v>0</v>
      </c>
      <c r="AF121" s="94">
        <f t="shared" si="266"/>
        <v>0</v>
      </c>
      <c r="AG121" s="94">
        <f t="shared" si="267"/>
        <v>0</v>
      </c>
      <c r="AH121" s="94">
        <f t="shared" si="189"/>
        <v>0</v>
      </c>
      <c r="AI121" s="94">
        <f t="shared" si="190"/>
        <v>0</v>
      </c>
      <c r="AJ121" s="95">
        <f t="shared" si="191"/>
        <v>0</v>
      </c>
      <c r="AK121" s="95">
        <f t="shared" si="268"/>
        <v>0</v>
      </c>
    </row>
    <row r="122" spans="1:37" ht="21.75" x14ac:dyDescent="0.5">
      <c r="A122" s="141" t="s">
        <v>11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3"/>
      <c r="AC122" s="14"/>
      <c r="AD122" s="14"/>
      <c r="AE122" s="14"/>
      <c r="AF122" s="14"/>
      <c r="AG122" s="14"/>
      <c r="AH122" s="14"/>
      <c r="AI122" s="14"/>
      <c r="AJ122" s="120">
        <f>SUM(AG97:AG121)</f>
        <v>0</v>
      </c>
      <c r="AK122" s="121"/>
    </row>
    <row r="123" spans="1:37" ht="21.75" x14ac:dyDescent="0.5">
      <c r="A123" s="141" t="s">
        <v>15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3"/>
      <c r="AC123" s="103"/>
      <c r="AD123" s="103"/>
      <c r="AE123" s="103"/>
      <c r="AF123" s="103"/>
      <c r="AG123" s="103"/>
      <c r="AH123" s="14"/>
      <c r="AI123" s="14"/>
      <c r="AJ123" s="122">
        <f>SUM(AJ97:AJ121)</f>
        <v>0</v>
      </c>
      <c r="AK123" s="123"/>
    </row>
    <row r="124" spans="1:37" ht="21.75" x14ac:dyDescent="0.5">
      <c r="A124" s="141" t="s">
        <v>6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3"/>
      <c r="AC124" s="14"/>
      <c r="AD124" s="14"/>
      <c r="AE124" s="14"/>
      <c r="AF124" s="14"/>
      <c r="AG124" s="14"/>
      <c r="AH124" s="14"/>
      <c r="AI124" s="14"/>
      <c r="AJ124" s="124" t="e">
        <f>(SUM(AK97:AK121))/AJ123</f>
        <v>#DIV/0!</v>
      </c>
      <c r="AK124" s="125"/>
    </row>
    <row r="125" spans="1:37" ht="21.75" x14ac:dyDescent="0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100"/>
      <c r="AK125" s="100"/>
    </row>
    <row r="126" spans="1:37" ht="21.75" x14ac:dyDescent="0.5">
      <c r="A126" s="3" t="s">
        <v>16</v>
      </c>
      <c r="B126" s="3"/>
      <c r="C126" s="3"/>
      <c r="D126" s="3"/>
      <c r="E126" s="3"/>
      <c r="F126" s="3"/>
      <c r="G126" s="3"/>
      <c r="H126" s="3">
        <f>AJ21+AJ51+AJ88+AJ122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100"/>
      <c r="AK126" s="100"/>
    </row>
    <row r="127" spans="1:37" ht="21.75" x14ac:dyDescent="0.5">
      <c r="A127" s="3" t="s">
        <v>17</v>
      </c>
      <c r="B127" s="3"/>
      <c r="C127" s="3"/>
      <c r="D127" s="3"/>
      <c r="E127" s="3"/>
      <c r="F127" s="3"/>
      <c r="G127" s="3"/>
      <c r="H127" s="3">
        <f>AJ22+AJ52+AJ89+AJ123</f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100"/>
      <c r="AK127" s="100"/>
    </row>
    <row r="128" spans="1:37" ht="21.75" x14ac:dyDescent="0.5">
      <c r="A128" s="3" t="s">
        <v>18</v>
      </c>
      <c r="B128" s="3"/>
      <c r="C128" s="3"/>
      <c r="D128" s="3"/>
      <c r="E128" s="3">
        <f>(SUM(AK7:AK12))+(SUM(AK39:AK50))+(SUM(AK59:AK77))+(SUM(AK97:AK121))</f>
        <v>0</v>
      </c>
      <c r="F128" s="3">
        <f>AJ22+AJ52+AJ89+AJ123</f>
        <v>0</v>
      </c>
      <c r="G128" s="3"/>
      <c r="H128" s="27" t="e">
        <f>((SUM(AK7:AK20))+(SUM(AK39:AK50))+(SUM(AK59:AK83))+(SUM(AK97:AK121)))/(AJ22+AJ52+AJ89+AJ123)</f>
        <v>#DIV/0!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100"/>
      <c r="AK128" s="100"/>
    </row>
  </sheetData>
  <dataConsolidate/>
  <mergeCells count="50">
    <mergeCell ref="A124:AB124"/>
    <mergeCell ref="AL4:AS4"/>
    <mergeCell ref="AN5:AS5"/>
    <mergeCell ref="A77:B77"/>
    <mergeCell ref="A51:AB51"/>
    <mergeCell ref="A52:AB52"/>
    <mergeCell ref="A53:AB53"/>
    <mergeCell ref="AJ53:AK53"/>
    <mergeCell ref="A88:AB88"/>
    <mergeCell ref="A89:AB89"/>
    <mergeCell ref="A21:AB21"/>
    <mergeCell ref="A22:AB22"/>
    <mergeCell ref="A23:AB23"/>
    <mergeCell ref="AL1:BO1"/>
    <mergeCell ref="AN2:AQ2"/>
    <mergeCell ref="AV2:AY2"/>
    <mergeCell ref="BD2:BO2"/>
    <mergeCell ref="AL2:AM2"/>
    <mergeCell ref="AL3:AM3"/>
    <mergeCell ref="AT4:BA4"/>
    <mergeCell ref="BJ4:BQ4"/>
    <mergeCell ref="BB4:BI4"/>
    <mergeCell ref="AJ124:AK124"/>
    <mergeCell ref="AN47:AO47"/>
    <mergeCell ref="AN48:AO48"/>
    <mergeCell ref="AV47:AW47"/>
    <mergeCell ref="AV48:AW48"/>
    <mergeCell ref="BM47:BN47"/>
    <mergeCell ref="BM48:BN48"/>
    <mergeCell ref="BD47:BE47"/>
    <mergeCell ref="BD48:BE48"/>
    <mergeCell ref="AV5:BA5"/>
    <mergeCell ref="BD5:BI5"/>
    <mergeCell ref="BL5:BQ5"/>
    <mergeCell ref="A1:AK1"/>
    <mergeCell ref="H2:M2"/>
    <mergeCell ref="AJ2:AK2"/>
    <mergeCell ref="AJ122:AK122"/>
    <mergeCell ref="AJ123:AK123"/>
    <mergeCell ref="AJ88:AK88"/>
    <mergeCell ref="AJ89:AK89"/>
    <mergeCell ref="AJ90:AK90"/>
    <mergeCell ref="AJ21:AK21"/>
    <mergeCell ref="AJ22:AK22"/>
    <mergeCell ref="AJ23:AK23"/>
    <mergeCell ref="AJ52:AK52"/>
    <mergeCell ref="AJ51:AK51"/>
    <mergeCell ref="A90:AB90"/>
    <mergeCell ref="A122:AB122"/>
    <mergeCell ref="A123:AB123"/>
  </mergeCells>
  <dataValidations count="1">
    <dataValidation type="list" allowBlank="1" showInputMessage="1" showErrorMessage="1" sqref="H97:H121 H78:H87 M7:M20 R7:R20 M97:M121 C28:C50 R97:R121 C59:C76 C97:C121 W97:W121 C7:C20 AB7:AB20 R28:R50 H28:H50 AB28:AB50 W28:W50 H59:H76 W7:W20 W78:W87 M59:M76 AB54:AB57 H7:H20 AB97:AB121 M28:M50 R59:R76 AB59:AB76 W59:W76 M78:M87 R78:R87 C78:C87 AB78:AB87">
      <formula1>"เลือก, A, B+, B, C+, C, D+, D, F, S,U,W"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topLeftCell="A12" workbookViewId="0">
      <selection activeCell="A28" sqref="A19:A28"/>
    </sheetView>
  </sheetViews>
  <sheetFormatPr defaultRowHeight="14.25" x14ac:dyDescent="0.2"/>
  <cols>
    <col min="1" max="1" width="17.5" customWidth="1"/>
    <col min="2" max="2" width="18.375" customWidth="1"/>
    <col min="3" max="3" width="15.625" customWidth="1"/>
    <col min="4" max="4" width="18.125" customWidth="1"/>
    <col min="18" max="18" width="9" customWidth="1"/>
  </cols>
  <sheetData>
    <row r="1" spans="1:19" x14ac:dyDescent="0.2">
      <c r="A1" s="66" t="s">
        <v>79</v>
      </c>
      <c r="B1" s="67" t="s">
        <v>59</v>
      </c>
      <c r="C1" s="67" t="s">
        <v>64</v>
      </c>
      <c r="R1" s="58"/>
      <c r="S1" s="55"/>
    </row>
    <row r="2" spans="1:19" x14ac:dyDescent="0.2">
      <c r="A2" s="52" t="s">
        <v>80</v>
      </c>
      <c r="B2" s="52" t="s">
        <v>60</v>
      </c>
      <c r="C2" s="64">
        <v>255350</v>
      </c>
      <c r="D2">
        <v>3</v>
      </c>
      <c r="R2" s="58"/>
      <c r="S2" s="55"/>
    </row>
    <row r="3" spans="1:19" x14ac:dyDescent="0.2">
      <c r="A3" s="52" t="s">
        <v>81</v>
      </c>
      <c r="B3" s="52" t="s">
        <v>54</v>
      </c>
      <c r="C3" s="64">
        <v>255433</v>
      </c>
      <c r="D3">
        <v>3</v>
      </c>
      <c r="R3" s="59"/>
      <c r="S3" s="55"/>
    </row>
    <row r="4" spans="1:19" x14ac:dyDescent="0.2">
      <c r="A4" s="52" t="s">
        <v>82</v>
      </c>
      <c r="B4" s="52" t="s">
        <v>61</v>
      </c>
      <c r="C4" s="64">
        <v>601429</v>
      </c>
      <c r="D4">
        <v>3</v>
      </c>
      <c r="R4" s="60"/>
      <c r="S4" s="61"/>
    </row>
    <row r="5" spans="1:19" x14ac:dyDescent="0.2">
      <c r="A5" s="52" t="s">
        <v>83</v>
      </c>
      <c r="B5" s="52" t="s">
        <v>62</v>
      </c>
      <c r="C5" s="64">
        <v>601468</v>
      </c>
      <c r="D5">
        <v>3</v>
      </c>
      <c r="R5" s="58"/>
      <c r="S5" s="61"/>
    </row>
    <row r="6" spans="1:19" x14ac:dyDescent="0.2">
      <c r="A6" s="52" t="s">
        <v>84</v>
      </c>
      <c r="B6" s="72" t="s">
        <v>63</v>
      </c>
      <c r="C6" s="64">
        <v>601469</v>
      </c>
      <c r="D6">
        <v>3</v>
      </c>
      <c r="R6" s="57"/>
      <c r="S6" s="54"/>
    </row>
    <row r="7" spans="1:19" x14ac:dyDescent="0.2">
      <c r="A7" s="52" t="s">
        <v>48</v>
      </c>
      <c r="C7" s="64">
        <v>602361</v>
      </c>
      <c r="D7">
        <v>3</v>
      </c>
      <c r="R7" s="57"/>
      <c r="S7" s="54"/>
    </row>
    <row r="8" spans="1:19" x14ac:dyDescent="0.2">
      <c r="A8" s="52" t="s">
        <v>46</v>
      </c>
      <c r="C8" s="64" t="s">
        <v>65</v>
      </c>
      <c r="D8">
        <v>3</v>
      </c>
      <c r="R8" s="57"/>
      <c r="S8" s="54"/>
    </row>
    <row r="9" spans="1:19" x14ac:dyDescent="0.2">
      <c r="A9" s="52" t="s">
        <v>87</v>
      </c>
      <c r="C9" s="64">
        <v>606464</v>
      </c>
      <c r="D9">
        <v>3</v>
      </c>
      <c r="R9" s="57"/>
      <c r="S9" s="54"/>
    </row>
    <row r="10" spans="1:19" x14ac:dyDescent="0.2">
      <c r="C10" s="64">
        <v>606477</v>
      </c>
      <c r="D10">
        <v>1</v>
      </c>
    </row>
    <row r="11" spans="1:19" x14ac:dyDescent="0.2">
      <c r="A11" s="65" t="s">
        <v>44</v>
      </c>
      <c r="C11" s="64">
        <v>606478</v>
      </c>
      <c r="D11">
        <v>2</v>
      </c>
    </row>
    <row r="12" spans="1:19" x14ac:dyDescent="0.2">
      <c r="A12" s="64" t="s">
        <v>49</v>
      </c>
      <c r="C12" s="64">
        <v>606479</v>
      </c>
      <c r="D12">
        <v>3</v>
      </c>
    </row>
    <row r="13" spans="1:19" x14ac:dyDescent="0.2">
      <c r="A13" s="64" t="s">
        <v>50</v>
      </c>
      <c r="C13" s="64">
        <v>703341</v>
      </c>
      <c r="D13">
        <v>3</v>
      </c>
    </row>
    <row r="14" spans="1:19" x14ac:dyDescent="0.2">
      <c r="A14" s="64" t="s">
        <v>51</v>
      </c>
      <c r="C14" t="s">
        <v>66</v>
      </c>
    </row>
    <row r="15" spans="1:19" x14ac:dyDescent="0.2">
      <c r="A15" s="64" t="s">
        <v>52</v>
      </c>
    </row>
    <row r="16" spans="1:19" x14ac:dyDescent="0.2">
      <c r="A16" s="64" t="s">
        <v>45</v>
      </c>
    </row>
    <row r="17" spans="1:1" x14ac:dyDescent="0.2">
      <c r="A17" s="64" t="s">
        <v>53</v>
      </c>
    </row>
    <row r="19" spans="1:1" x14ac:dyDescent="0.2">
      <c r="A19" s="113" t="s">
        <v>85</v>
      </c>
    </row>
    <row r="20" spans="1:1" x14ac:dyDescent="0.2">
      <c r="A20" s="64">
        <v>204100</v>
      </c>
    </row>
    <row r="21" spans="1:1" x14ac:dyDescent="0.2">
      <c r="A21" s="64">
        <v>359201</v>
      </c>
    </row>
    <row r="22" spans="1:1" x14ac:dyDescent="0.2">
      <c r="A22" s="64">
        <v>359202</v>
      </c>
    </row>
    <row r="23" spans="1:1" x14ac:dyDescent="0.2">
      <c r="A23" s="64">
        <v>461100</v>
      </c>
    </row>
    <row r="24" spans="1:1" x14ac:dyDescent="0.2">
      <c r="A24" s="64">
        <v>510100</v>
      </c>
    </row>
    <row r="25" spans="1:1" x14ac:dyDescent="0.2">
      <c r="A25" s="64">
        <v>571114</v>
      </c>
    </row>
    <row r="26" spans="1:1" x14ac:dyDescent="0.2">
      <c r="A26" s="64">
        <v>602201</v>
      </c>
    </row>
    <row r="27" spans="1:1" x14ac:dyDescent="0.2">
      <c r="A27" s="64">
        <v>603200</v>
      </c>
    </row>
    <row r="28" spans="1:1" x14ac:dyDescent="0.2">
      <c r="A28" s="64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Activity_Course</vt:lpstr>
      <vt:lpstr>Human</vt:lpstr>
      <vt:lpstr>Human_or_Soc_FST</vt:lpstr>
      <vt:lpstr>Major_Elective__6</vt:lpstr>
      <vt:lpstr>Mathematics_7__FST</vt:lpstr>
      <vt:lpstr>Sheet1!Print_Area</vt:lpstr>
      <vt:lpstr>Sci</vt:lpstr>
      <vt:lpstr>Select_Plan</vt:lpstr>
      <vt:lpstr>Subject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CHISANUPONG TAJAI</cp:lastModifiedBy>
  <cp:lastPrinted>2018-06-14T07:15:29Z</cp:lastPrinted>
  <dcterms:created xsi:type="dcterms:W3CDTF">2012-09-06T10:16:49Z</dcterms:created>
  <dcterms:modified xsi:type="dcterms:W3CDTF">2018-08-08T12:35:12Z</dcterms:modified>
</cp:coreProperties>
</file>